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d.docs.live.net/ec9df88e214850bd/Retainer/Chefs Corner/Reference/SY2526/"/>
    </mc:Choice>
  </mc:AlternateContent>
  <xr:revisionPtr revIDLastSave="13" documentId="8_{AC9C573E-49FE-4CEF-A377-EF41257C2AC2}" xr6:coauthVersionLast="47" xr6:coauthVersionMax="47" xr10:uidLastSave="{8C240998-CAE1-40F5-B4BB-B4E7B147EF98}"/>
  <workbookProtection workbookPassword="D76D" lockStructure="1"/>
  <bookViews>
    <workbookView xWindow="-108" yWindow="-108" windowWidth="23256" windowHeight="12456" xr2:uid="{00000000-000D-0000-FFFF-FFFF00000000}"/>
  </bookViews>
  <sheets>
    <sheet name="Commodity Calculator" sheetId="1" r:id="rId1"/>
    <sheet name="Delivery Schedu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1" l="1"/>
  <c r="Q20" i="1"/>
  <c r="Q21" i="1"/>
  <c r="Q22" i="1"/>
  <c r="Q23" i="1"/>
  <c r="Q24" i="1"/>
  <c r="Q25" i="1"/>
  <c r="Q19" i="1"/>
  <c r="Q18" i="1"/>
  <c r="Q16" i="1"/>
  <c r="Q8" i="1"/>
  <c r="Q9" i="1"/>
  <c r="Q10" i="1"/>
  <c r="Q11" i="1"/>
  <c r="Q12" i="1"/>
  <c r="Q13" i="1"/>
  <c r="Q14" i="1"/>
  <c r="Q15" i="1"/>
  <c r="Q7" i="1"/>
  <c r="Q6" i="1"/>
  <c r="O6" i="1"/>
  <c r="D28" i="2" l="1"/>
  <c r="D20" i="2"/>
  <c r="D21" i="2"/>
  <c r="D22" i="2"/>
  <c r="D23" i="2"/>
  <c r="D24" i="2"/>
  <c r="D25" i="2"/>
  <c r="D26" i="2"/>
  <c r="D19" i="2"/>
  <c r="D8" i="2"/>
  <c r="D9" i="2"/>
  <c r="D10" i="2"/>
  <c r="D11" i="2"/>
  <c r="D12" i="2"/>
  <c r="D13" i="2"/>
  <c r="D14" i="2"/>
  <c r="D15" i="2"/>
  <c r="D16" i="2"/>
  <c r="D17" i="2"/>
  <c r="D7" i="2"/>
  <c r="S6" i="1" l="1"/>
  <c r="K27" i="1" l="1"/>
  <c r="Q28" i="2"/>
  <c r="O27" i="1" l="1"/>
  <c r="S27" i="1"/>
  <c r="Q17" i="2"/>
  <c r="K16" i="1"/>
  <c r="S16" i="1" s="1"/>
  <c r="O16" i="1" l="1"/>
  <c r="Q26" i="2"/>
  <c r="Q16" i="2"/>
  <c r="Q7" i="2"/>
  <c r="Q8" i="2"/>
  <c r="Q9" i="2"/>
  <c r="Q10" i="2"/>
  <c r="Q11" i="2"/>
  <c r="Q12" i="2"/>
  <c r="Q13" i="2"/>
  <c r="Q14" i="2"/>
  <c r="Q15" i="2"/>
  <c r="Q19" i="2"/>
  <c r="Q20" i="2"/>
  <c r="Q21" i="2"/>
  <c r="Q22" i="2"/>
  <c r="Q23" i="2"/>
  <c r="Q24" i="2"/>
  <c r="Q25" i="2"/>
  <c r="K7" i="1"/>
  <c r="K8" i="1"/>
  <c r="S8" i="1" s="1"/>
  <c r="K9" i="1"/>
  <c r="S9" i="1" s="1"/>
  <c r="K10" i="1"/>
  <c r="S10" i="1" s="1"/>
  <c r="K11" i="1"/>
  <c r="S11" i="1" s="1"/>
  <c r="K12" i="1"/>
  <c r="S12" i="1" s="1"/>
  <c r="K13" i="1"/>
  <c r="S13" i="1" s="1"/>
  <c r="K14" i="1"/>
  <c r="S14" i="1" s="1"/>
  <c r="K15" i="1"/>
  <c r="S15" i="1" s="1"/>
  <c r="K18" i="1"/>
  <c r="K19" i="1"/>
  <c r="S19" i="1" s="1"/>
  <c r="K20" i="1"/>
  <c r="S20" i="1" s="1"/>
  <c r="K21" i="1"/>
  <c r="S21" i="1" s="1"/>
  <c r="K22" i="1"/>
  <c r="S22" i="1" s="1"/>
  <c r="K23" i="1"/>
  <c r="K24" i="1"/>
  <c r="K25" i="1"/>
  <c r="O24" i="1" l="1"/>
  <c r="S24" i="1"/>
  <c r="O23" i="1"/>
  <c r="S23" i="1"/>
  <c r="O25" i="1"/>
  <c r="S25" i="1"/>
  <c r="O18" i="1"/>
  <c r="S18" i="1"/>
  <c r="O7" i="1"/>
  <c r="S7" i="1"/>
  <c r="O12" i="1"/>
  <c r="O8" i="1"/>
  <c r="O14" i="1"/>
  <c r="O10" i="1"/>
  <c r="O13" i="1"/>
  <c r="O9" i="1"/>
  <c r="O15" i="1"/>
  <c r="O11" i="1"/>
  <c r="O20" i="1"/>
  <c r="O22" i="1"/>
  <c r="O21" i="1"/>
  <c r="O19" i="1"/>
  <c r="S31" i="1" l="1"/>
  <c r="O31" i="1"/>
  <c r="N31" i="1"/>
</calcChain>
</file>

<file path=xl/sharedStrings.xml><?xml version="1.0" encoding="utf-8"?>
<sst xmlns="http://schemas.openxmlformats.org/spreadsheetml/2006/main" count="221" uniqueCount="111">
  <si>
    <t>Commodity Processing Worksheet for SY 2025-26</t>
  </si>
  <si>
    <t>*please complete this worksheet and then go to the "Delivery Schedule" tab below to select your delivery schedule.</t>
  </si>
  <si>
    <t>A</t>
  </si>
  <si>
    <t>B</t>
  </si>
  <si>
    <t>C</t>
  </si>
  <si>
    <t>D</t>
  </si>
  <si>
    <t>E</t>
  </si>
  <si>
    <t>F</t>
  </si>
  <si>
    <t>G</t>
  </si>
  <si>
    <t>Product Code</t>
  </si>
  <si>
    <t>Product Description</t>
  </si>
  <si>
    <t>Commodity Code</t>
  </si>
  <si>
    <t>Finished Case Weight</t>
  </si>
  <si>
    <t>CN serving size (oz)</t>
  </si>
  <si>
    <t>Meets Meals Pattern Requirement of</t>
  </si>
  <si>
    <t>Estimated No of Servings</t>
  </si>
  <si>
    <t>\</t>
  </si>
  <si>
    <t>Servings Per Case</t>
  </si>
  <si>
    <t>=</t>
  </si>
  <si>
    <t>Total Finished Cases Needed</t>
  </si>
  <si>
    <t>X</t>
  </si>
  <si>
    <t>Amount of Commodity DF per case (in pounds)</t>
  </si>
  <si>
    <t>No of Commodity Pounds needed to order</t>
  </si>
  <si>
    <t>USDA Foods Value per Case</t>
  </si>
  <si>
    <t>No of Commodity $ Needed</t>
  </si>
  <si>
    <t>0111</t>
  </si>
  <si>
    <t>Mandarin Orange Chicken</t>
  </si>
  <si>
    <t>A518/100113</t>
  </si>
  <si>
    <t>42 lbs</t>
  </si>
  <si>
    <t>2 M/MA, 1/4 Grain</t>
  </si>
  <si>
    <t>0112</t>
  </si>
  <si>
    <t>Honey Fire Chicken</t>
  </si>
  <si>
    <t>0115</t>
  </si>
  <si>
    <t>Battered Chicken</t>
  </si>
  <si>
    <t>30 lbs</t>
  </si>
  <si>
    <t>0116</t>
  </si>
  <si>
    <t>Cherry Blossom Chicken</t>
  </si>
  <si>
    <t>0127</t>
  </si>
  <si>
    <t>Mandarin Mango Chicken</t>
  </si>
  <si>
    <t>0133</t>
  </si>
  <si>
    <t>Lemongrass Chicken</t>
  </si>
  <si>
    <t>0134</t>
  </si>
  <si>
    <t>Spicy Buffalo Chicken</t>
  </si>
  <si>
    <t>0132</t>
  </si>
  <si>
    <t>General Tso Chicken</t>
  </si>
  <si>
    <t>0113</t>
  </si>
  <si>
    <t>Kung Pao Chicken</t>
  </si>
  <si>
    <t>0135</t>
  </si>
  <si>
    <t>Sweet Thai Chili Chicken</t>
  </si>
  <si>
    <t>0137</t>
  </si>
  <si>
    <t>Sriracha Honey Chicken</t>
  </si>
  <si>
    <t>0114</t>
  </si>
  <si>
    <t>Grilled Korean BBQ Chicken</t>
  </si>
  <si>
    <t>2 M/MA</t>
  </si>
  <si>
    <t>0117</t>
  </si>
  <si>
    <t>Grilled Teriyaki Chicken</t>
  </si>
  <si>
    <t>0118</t>
  </si>
  <si>
    <t>Grilled Simply Chicken</t>
  </si>
  <si>
    <t>40 lbs</t>
  </si>
  <si>
    <t>0119</t>
  </si>
  <si>
    <t>Grilled Kung Pao Chicken</t>
  </si>
  <si>
    <t>0122</t>
  </si>
  <si>
    <t>Grilled Spicy Szechuan Chicken</t>
  </si>
  <si>
    <t>0131</t>
  </si>
  <si>
    <t>Grilled Thai Chili Chicken</t>
  </si>
  <si>
    <t>0130</t>
  </si>
  <si>
    <t>Grilled Gluten Free Teriyaki Chicken</t>
  </si>
  <si>
    <t>0136</t>
  </si>
  <si>
    <t>Grilled Mandarin Orange Chicken</t>
  </si>
  <si>
    <t>0500</t>
  </si>
  <si>
    <t>Whole Grain Chicken Eggroll</t>
  </si>
  <si>
    <t>15 lbs</t>
  </si>
  <si>
    <t>1 M/MA</t>
  </si>
  <si>
    <t>TOTAL Commodity Pounds Needed</t>
  </si>
  <si>
    <t>Total Commodity Pounds Needed</t>
  </si>
  <si>
    <t>Total Commodity Dollars Needed</t>
  </si>
  <si>
    <t>District Name</t>
  </si>
  <si>
    <t>Address</t>
  </si>
  <si>
    <t xml:space="preserve"> IF YOU HAVE ANY QUESTION PLEASE CALL:</t>
  </si>
  <si>
    <t>Chef's Corner Foods</t>
  </si>
  <si>
    <t>City/State/Zip</t>
  </si>
  <si>
    <t>510-441-0565</t>
  </si>
  <si>
    <t>Contact</t>
  </si>
  <si>
    <t>Email</t>
  </si>
  <si>
    <t>Phone</t>
  </si>
  <si>
    <t>Fax</t>
  </si>
  <si>
    <t>Estimated Delivery Schedule Worksheet for SY 2025-26</t>
  </si>
  <si>
    <t>*Please input your required amount of cases for each month</t>
  </si>
  <si>
    <t>*We will contact you to select a more specific delivery date and if we need to adjust the delivery schedule and number of cases per delivery (as we require shipments by full pallets), but we will work with you to make the best arrangement</t>
  </si>
  <si>
    <t>*Please try to have the "Cases Scheduled" column match the "Cases Diverted" column. Thank you!</t>
  </si>
  <si>
    <t>Cases Per Pallet</t>
  </si>
  <si>
    <r>
      <t xml:space="preserve">Cases Diverted                          </t>
    </r>
    <r>
      <rPr>
        <b/>
        <i/>
        <sz val="12"/>
        <rFont val="Arial"/>
        <family val="2"/>
      </rPr>
      <t>(*these numbers taken from Commodity Calculator Tab)</t>
    </r>
  </si>
  <si>
    <t>July</t>
  </si>
  <si>
    <t>Aug</t>
  </si>
  <si>
    <t>Sept</t>
  </si>
  <si>
    <t>Oct</t>
  </si>
  <si>
    <t>Nov</t>
  </si>
  <si>
    <t>Dec</t>
  </si>
  <si>
    <t>Jan</t>
  </si>
  <si>
    <t>Feb</t>
  </si>
  <si>
    <t>Mar</t>
  </si>
  <si>
    <t>Apr</t>
  </si>
  <si>
    <t>May</t>
  </si>
  <si>
    <t>Jun</t>
  </si>
  <si>
    <t>Cases Scheduled</t>
  </si>
  <si>
    <t>Special Notes</t>
  </si>
  <si>
    <t>42</t>
  </si>
  <si>
    <t>48</t>
  </si>
  <si>
    <t>Grilled Gluten Free Teriyaki</t>
  </si>
  <si>
    <t>Grilled Mandarin Orange</t>
  </si>
  <si>
    <t>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</si>
</sst>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1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family val="2"/>
    </font>
    <font>
      <b/>
      <sz val="12"/>
      <name val="Arial"/>
      <family val="2"/>
    </font>
    <font>
      <b/>
      <u/>
      <sz val="12"/>
      <name val="Arial"/>
      <family val="2"/>
    </font>
    <font>
      <sz val="14"/>
      <name val="Arial"/>
      <family val="2"/>
    </font>
    <font>
      <sz val="12"/>
      <name val="Arial"/>
      <family val="2"/>
    </font>
    <font>
      <b/>
      <sz val="12"/>
      <color theme="1"/>
      <name val="Calibri"/>
      <family val="2"/>
      <scheme val="minor"/>
    </font>
    <font>
      <u/>
      <sz val="11"/>
      <color theme="10"/>
      <name val="Calibri"/>
      <family val="2"/>
      <scheme val="minor"/>
    </font>
    <font>
      <u/>
      <sz val="12"/>
      <color theme="10"/>
      <name val="Calibri"/>
      <family val="2"/>
      <scheme val="minor"/>
    </font>
    <font>
      <b/>
      <sz val="10"/>
      <name val="Arial"/>
      <family val="2"/>
    </font>
    <font>
      <b/>
      <sz val="20"/>
      <name val="Arial"/>
      <family val="2"/>
    </font>
    <font>
      <b/>
      <sz val="14"/>
      <name val="Arial"/>
      <family val="2"/>
    </font>
    <font>
      <sz val="10"/>
      <name val="Arial Black"/>
      <family val="2"/>
    </font>
    <font>
      <b/>
      <sz val="11"/>
      <name val="Arial Black"/>
      <family val="2"/>
    </font>
    <font>
      <b/>
      <sz val="36"/>
      <name val="Arial"/>
      <family val="2"/>
    </font>
    <font>
      <b/>
      <i/>
      <sz val="12"/>
      <name val="Arial"/>
      <family val="2"/>
    </font>
  </fonts>
  <fills count="6">
    <fill>
      <patternFill patternType="none"/>
    </fill>
    <fill>
      <patternFill patternType="gray125"/>
    </fill>
    <fill>
      <patternFill patternType="solid">
        <fgColor indexed="40"/>
        <bgColor indexed="64"/>
      </patternFill>
    </fill>
    <fill>
      <patternFill patternType="solid">
        <fgColor theme="0" tint="-0.499984740745262"/>
        <bgColor indexed="64"/>
      </patternFill>
    </fill>
    <fill>
      <patternFill patternType="solid">
        <fgColor indexed="55"/>
        <bgColor indexed="64"/>
      </patternFill>
    </fill>
    <fill>
      <patternFill patternType="solid">
        <fgColor rgb="FFFFFF00"/>
        <bgColor indexed="64"/>
      </patternFill>
    </fill>
  </fills>
  <borders count="19">
    <border>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0" fontId="3" fillId="0" borderId="0"/>
    <xf numFmtId="0" fontId="1" fillId="0" borderId="0"/>
    <xf numFmtId="0" fontId="10" fillId="0" borderId="0" applyNumberFormat="0" applyFill="0" applyBorder="0" applyAlignment="0" applyProtection="0"/>
    <xf numFmtId="44" fontId="1" fillId="0" borderId="0" applyFont="0" applyFill="0" applyBorder="0" applyAlignment="0" applyProtection="0"/>
  </cellStyleXfs>
  <cellXfs count="103">
    <xf numFmtId="0" fontId="0" fillId="0" borderId="0" xfId="0"/>
    <xf numFmtId="0" fontId="3" fillId="0" borderId="0" xfId="1"/>
    <xf numFmtId="0" fontId="4" fillId="0" borderId="0" xfId="1" applyFont="1"/>
    <xf numFmtId="0" fontId="3" fillId="0" borderId="0" xfId="1" applyAlignment="1" applyProtection="1">
      <alignment horizontal="center"/>
      <protection locked="0"/>
    </xf>
    <xf numFmtId="0" fontId="3" fillId="0" borderId="0" xfId="1" applyAlignment="1">
      <alignment horizont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xf numFmtId="0" fontId="12" fillId="0" borderId="0" xfId="1" applyFont="1" applyAlignment="1">
      <alignment horizontal="left"/>
    </xf>
    <xf numFmtId="0" fontId="3" fillId="0" borderId="1" xfId="1" applyBorder="1"/>
    <xf numFmtId="0" fontId="4" fillId="0" borderId="1" xfId="1" applyFont="1" applyBorder="1"/>
    <xf numFmtId="0" fontId="3" fillId="0" borderId="2" xfId="1" applyBorder="1"/>
    <xf numFmtId="2" fontId="8" fillId="0" borderId="3" xfId="1" applyNumberFormat="1" applyFont="1" applyBorder="1" applyAlignment="1">
      <alignment horizontal="center"/>
    </xf>
    <xf numFmtId="0" fontId="8" fillId="0" borderId="0" xfId="1" applyFont="1" applyAlignment="1">
      <alignment horizontal="center"/>
    </xf>
    <xf numFmtId="4" fontId="8" fillId="0" borderId="3" xfId="1" applyNumberFormat="1" applyFont="1" applyBorder="1" applyAlignment="1">
      <alignment horizontal="center"/>
    </xf>
    <xf numFmtId="0" fontId="5" fillId="0" borderId="0" xfId="1" applyFont="1" applyAlignment="1">
      <alignment horizontal="center"/>
    </xf>
    <xf numFmtId="3" fontId="8" fillId="0" borderId="3" xfId="1" applyNumberFormat="1" applyFont="1" applyBorder="1" applyAlignment="1">
      <alignment horizontal="center"/>
    </xf>
    <xf numFmtId="49" fontId="8" fillId="0" borderId="3" xfId="1" applyNumberFormat="1" applyFont="1" applyBorder="1"/>
    <xf numFmtId="3" fontId="8" fillId="0" borderId="3" xfId="1" applyNumberFormat="1" applyFont="1" applyBorder="1"/>
    <xf numFmtId="49" fontId="8" fillId="0" borderId="4" xfId="1" applyNumberFormat="1" applyFont="1" applyBorder="1"/>
    <xf numFmtId="2" fontId="8" fillId="0" borderId="4" xfId="1" applyNumberFormat="1" applyFont="1" applyBorder="1" applyAlignment="1">
      <alignment horizontal="center"/>
    </xf>
    <xf numFmtId="3" fontId="8" fillId="2" borderId="4" xfId="1" applyNumberFormat="1" applyFont="1" applyFill="1" applyBorder="1" applyAlignment="1" applyProtection="1">
      <alignment horizontal="center"/>
      <protection locked="0"/>
    </xf>
    <xf numFmtId="2" fontId="8" fillId="3" borderId="4" xfId="1" applyNumberFormat="1" applyFont="1" applyFill="1" applyBorder="1" applyAlignment="1">
      <alignment horizontal="center"/>
    </xf>
    <xf numFmtId="2" fontId="8" fillId="3" borderId="3" xfId="1" applyNumberFormat="1" applyFont="1" applyFill="1" applyBorder="1" applyAlignment="1">
      <alignment horizontal="center"/>
    </xf>
    <xf numFmtId="3" fontId="8" fillId="3" borderId="3" xfId="1" applyNumberFormat="1" applyFont="1" applyFill="1" applyBorder="1" applyAlignment="1">
      <alignment horizontal="center"/>
    </xf>
    <xf numFmtId="49" fontId="8" fillId="3" borderId="3" xfId="1" applyNumberFormat="1" applyFont="1" applyFill="1" applyBorder="1"/>
    <xf numFmtId="3" fontId="8" fillId="3" borderId="3" xfId="1" applyNumberFormat="1" applyFont="1" applyFill="1" applyBorder="1"/>
    <xf numFmtId="49" fontId="8" fillId="3" borderId="4" xfId="1" applyNumberFormat="1" applyFont="1" applyFill="1" applyBorder="1"/>
    <xf numFmtId="49" fontId="8" fillId="3" borderId="5" xfId="1" applyNumberFormat="1" applyFont="1" applyFill="1" applyBorder="1"/>
    <xf numFmtId="2" fontId="3" fillId="0" borderId="0" xfId="1" applyNumberFormat="1"/>
    <xf numFmtId="3" fontId="8" fillId="0" borderId="4" xfId="1" applyNumberFormat="1" applyFont="1" applyBorder="1" applyAlignment="1">
      <alignment horizontal="center"/>
    </xf>
    <xf numFmtId="3" fontId="8" fillId="0" borderId="4" xfId="1" applyNumberFormat="1" applyFont="1" applyBorder="1"/>
    <xf numFmtId="4" fontId="8" fillId="0" borderId="4" xfId="1" applyNumberFormat="1" applyFont="1" applyBorder="1" applyAlignment="1">
      <alignment horizontal="center"/>
    </xf>
    <xf numFmtId="0" fontId="3" fillId="0" borderId="0" xfId="1" applyAlignment="1">
      <alignment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4" fillId="0" borderId="9" xfId="1" applyFont="1" applyBorder="1" applyAlignment="1">
      <alignment horizontal="center" vertical="center"/>
    </xf>
    <xf numFmtId="0" fontId="3" fillId="0" borderId="0" xfId="1" applyAlignment="1">
      <alignment horizontal="center" vertical="center"/>
    </xf>
    <xf numFmtId="0" fontId="14" fillId="0" borderId="0" xfId="1" applyFont="1" applyAlignment="1">
      <alignment horizontal="center" vertical="center"/>
    </xf>
    <xf numFmtId="0" fontId="4" fillId="0" borderId="0" xfId="1" applyFont="1" applyAlignment="1">
      <alignment horizontal="center" vertical="center"/>
    </xf>
    <xf numFmtId="0" fontId="3" fillId="0" borderId="0" xfId="1" applyAlignment="1">
      <alignment vertical="center"/>
    </xf>
    <xf numFmtId="0" fontId="15" fillId="0" borderId="0" xfId="1" applyFont="1"/>
    <xf numFmtId="0" fontId="15" fillId="5" borderId="0" xfId="1" applyFont="1" applyFill="1"/>
    <xf numFmtId="0" fontId="15" fillId="5" borderId="0" xfId="1" applyFont="1" applyFill="1" applyAlignment="1">
      <alignment horizontal="center"/>
    </xf>
    <xf numFmtId="0" fontId="16" fillId="5" borderId="0" xfId="1" applyFont="1" applyFill="1" applyAlignment="1">
      <alignment horizontal="center"/>
    </xf>
    <xf numFmtId="0" fontId="13" fillId="5" borderId="0" xfId="1" applyFont="1" applyFill="1" applyAlignment="1">
      <alignment horizontal="left" vertical="center"/>
    </xf>
    <xf numFmtId="0" fontId="15" fillId="0" borderId="0" xfId="1" applyFont="1" applyAlignment="1">
      <alignment horizontal="center"/>
    </xf>
    <xf numFmtId="0" fontId="16" fillId="0" borderId="0" xfId="1" applyFont="1" applyAlignment="1">
      <alignment horizontal="center"/>
    </xf>
    <xf numFmtId="0" fontId="17" fillId="0" borderId="0" xfId="1" applyFont="1" applyAlignment="1">
      <alignment horizontal="left" vertical="center"/>
    </xf>
    <xf numFmtId="0" fontId="3" fillId="0" borderId="0" xfId="1" applyAlignment="1">
      <alignment horizontal="left"/>
    </xf>
    <xf numFmtId="3" fontId="12" fillId="0" borderId="3" xfId="1" applyNumberFormat="1" applyFont="1" applyBorder="1" applyAlignment="1">
      <alignment horizontal="center" vertical="center"/>
    </xf>
    <xf numFmtId="2" fontId="8" fillId="0" borderId="4" xfId="1" applyNumberFormat="1" applyFont="1" applyBorder="1" applyAlignment="1">
      <alignment horizontal="center" vertical="center"/>
    </xf>
    <xf numFmtId="49" fontId="8" fillId="0" borderId="4" xfId="1" applyNumberFormat="1" applyFont="1" applyBorder="1" applyAlignment="1">
      <alignment horizontal="center" vertical="center"/>
    </xf>
    <xf numFmtId="49" fontId="8" fillId="5" borderId="5" xfId="1" applyNumberFormat="1" applyFont="1" applyFill="1" applyBorder="1"/>
    <xf numFmtId="3" fontId="12" fillId="0" borderId="4" xfId="1" applyNumberFormat="1" applyFont="1" applyBorder="1" applyAlignment="1">
      <alignment horizontal="center" vertical="center"/>
    </xf>
    <xf numFmtId="49" fontId="8" fillId="5" borderId="6" xfId="1" applyNumberFormat="1" applyFont="1" applyFill="1" applyBorder="1"/>
    <xf numFmtId="0" fontId="5" fillId="4" borderId="11"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5" borderId="7" xfId="1" applyFont="1" applyFill="1" applyBorder="1" applyAlignment="1">
      <alignment horizontal="center" vertical="center" wrapText="1"/>
    </xf>
    <xf numFmtId="49" fontId="8" fillId="0" borderId="3" xfId="1" applyNumberFormat="1" applyFont="1" applyBorder="1" applyAlignment="1">
      <alignment horizontal="center" vertical="center"/>
    </xf>
    <xf numFmtId="3" fontId="8" fillId="2" borderId="3" xfId="1" applyNumberFormat="1" applyFont="1" applyFill="1" applyBorder="1" applyAlignment="1">
      <alignment horizontal="center"/>
    </xf>
    <xf numFmtId="0" fontId="8" fillId="0" borderId="4" xfId="1" applyFont="1" applyBorder="1" applyAlignment="1">
      <alignment horizontal="center"/>
    </xf>
    <xf numFmtId="0" fontId="5" fillId="0" borderId="0" xfId="1" applyFont="1" applyAlignment="1">
      <alignment vertical="center"/>
    </xf>
    <xf numFmtId="164" fontId="13" fillId="0" borderId="0" xfId="1" applyNumberFormat="1" applyFont="1" applyAlignment="1">
      <alignment horizontal="center" vertical="center"/>
    </xf>
    <xf numFmtId="4" fontId="13" fillId="0" borderId="0" xfId="1" applyNumberFormat="1" applyFont="1" applyAlignment="1">
      <alignment vertical="center"/>
    </xf>
    <xf numFmtId="4" fontId="13" fillId="2" borderId="9" xfId="1" applyNumberFormat="1" applyFont="1" applyFill="1" applyBorder="1" applyAlignment="1">
      <alignment horizontal="center" vertical="center"/>
    </xf>
    <xf numFmtId="0" fontId="5" fillId="0" borderId="9" xfId="1" applyFont="1" applyBorder="1" applyAlignment="1">
      <alignment horizontal="center" vertical="center" wrapText="1"/>
    </xf>
    <xf numFmtId="44" fontId="3" fillId="0" borderId="0" xfId="4" applyFont="1"/>
    <xf numFmtId="44" fontId="15" fillId="0" borderId="0" xfId="4" applyFont="1"/>
    <xf numFmtId="44" fontId="14" fillId="0" borderId="9" xfId="4" applyFont="1" applyBorder="1" applyAlignment="1">
      <alignment horizontal="center" vertical="center"/>
    </xf>
    <xf numFmtId="44" fontId="5" fillId="4" borderId="7" xfId="4" applyFont="1" applyFill="1" applyBorder="1" applyAlignment="1">
      <alignment horizontal="center" vertical="center" wrapText="1"/>
    </xf>
    <xf numFmtId="44" fontId="8" fillId="0" borderId="4" xfId="4" applyFont="1" applyBorder="1" applyAlignment="1">
      <alignment horizontal="center"/>
    </xf>
    <xf numFmtId="44" fontId="8" fillId="3" borderId="4" xfId="4" applyFont="1" applyFill="1" applyBorder="1" applyAlignment="1">
      <alignment horizontal="center"/>
    </xf>
    <xf numFmtId="44" fontId="3" fillId="0" borderId="1" xfId="4" applyFont="1" applyBorder="1"/>
    <xf numFmtId="44" fontId="5" fillId="0" borderId="9" xfId="4" applyFont="1" applyBorder="1" applyAlignment="1">
      <alignment horizontal="center" vertical="center" wrapText="1"/>
    </xf>
    <xf numFmtId="44" fontId="13" fillId="2" borderId="9" xfId="4" applyFont="1" applyFill="1" applyBorder="1" applyAlignment="1">
      <alignment horizontal="center" vertical="center"/>
    </xf>
    <xf numFmtId="44" fontId="3" fillId="0" borderId="0" xfId="4" applyFont="1" applyBorder="1"/>
    <xf numFmtId="44" fontId="15" fillId="5" borderId="0" xfId="4" applyFont="1" applyFill="1"/>
    <xf numFmtId="44" fontId="3" fillId="0" borderId="0" xfId="4" applyFont="1" applyBorder="1" applyProtection="1"/>
    <xf numFmtId="0" fontId="15" fillId="0" borderId="0" xfId="1" applyFont="1" applyAlignment="1">
      <alignment horizontal="center" vertical="center"/>
    </xf>
    <xf numFmtId="0" fontId="15" fillId="5" borderId="0" xfId="1" applyFont="1" applyFill="1" applyAlignment="1">
      <alignment horizontal="center" vertical="center"/>
    </xf>
    <xf numFmtId="2" fontId="8" fillId="0" borderId="3" xfId="1" applyNumberFormat="1" applyFont="1" applyBorder="1" applyAlignment="1">
      <alignment horizontal="center" vertical="center"/>
    </xf>
    <xf numFmtId="2" fontId="8" fillId="3" borderId="3" xfId="1" applyNumberFormat="1" applyFont="1" applyFill="1" applyBorder="1" applyAlignment="1">
      <alignment horizontal="center" vertical="center"/>
    </xf>
    <xf numFmtId="0" fontId="3" fillId="0" borderId="1" xfId="1" applyBorder="1" applyAlignment="1">
      <alignment horizontal="center" vertical="center"/>
    </xf>
    <xf numFmtId="0" fontId="8" fillId="0" borderId="4" xfId="1" applyFont="1" applyBorder="1" applyAlignment="1">
      <alignment horizontal="center"/>
    </xf>
    <xf numFmtId="0" fontId="8" fillId="0" borderId="3" xfId="1" applyFont="1" applyBorder="1" applyAlignment="1">
      <alignment horizontal="center"/>
    </xf>
    <xf numFmtId="0" fontId="5" fillId="0" borderId="4" xfId="1" applyFont="1" applyBorder="1" applyAlignment="1">
      <alignment horizontal="center"/>
    </xf>
    <xf numFmtId="0" fontId="5" fillId="0" borderId="3" xfId="1" applyFont="1" applyBorder="1" applyAlignment="1">
      <alignment horizontal="center"/>
    </xf>
    <xf numFmtId="0" fontId="5" fillId="0" borderId="1" xfId="1" applyFont="1" applyBorder="1" applyAlignment="1" applyProtection="1">
      <alignment horizontal="center" vertical="center"/>
      <protection locked="0"/>
    </xf>
    <xf numFmtId="0" fontId="2" fillId="0" borderId="1" xfId="2" applyFont="1" applyBorder="1" applyAlignment="1" applyProtection="1">
      <alignment horizontal="center" vertical="center"/>
      <protection locked="0"/>
    </xf>
    <xf numFmtId="0" fontId="11" fillId="0" borderId="1" xfId="3" applyFont="1" applyBorder="1" applyAlignment="1" applyProtection="1">
      <alignment horizontal="center" vertical="center"/>
      <protection locked="0"/>
    </xf>
    <xf numFmtId="0" fontId="9" fillId="0" borderId="1" xfId="2" applyFont="1" applyBorder="1" applyAlignment="1" applyProtection="1">
      <alignment horizontal="center" vertical="center"/>
      <protection locked="0"/>
    </xf>
    <xf numFmtId="0" fontId="8" fillId="5" borderId="18" xfId="1" applyFont="1" applyFill="1" applyBorder="1" applyAlignment="1">
      <alignment vertical="center"/>
    </xf>
    <xf numFmtId="0" fontId="1" fillId="0" borderId="17" xfId="2" applyBorder="1" applyAlignment="1">
      <alignment vertical="center"/>
    </xf>
    <xf numFmtId="0" fontId="1" fillId="0" borderId="16" xfId="2" applyBorder="1" applyAlignment="1">
      <alignment vertical="center"/>
    </xf>
    <xf numFmtId="0" fontId="8" fillId="5" borderId="10" xfId="1" applyFont="1" applyFill="1" applyBorder="1" applyAlignment="1">
      <alignment vertical="center" wrapText="1"/>
    </xf>
    <xf numFmtId="0" fontId="1" fillId="0" borderId="0" xfId="2" applyAlignment="1">
      <alignment vertical="center" wrapText="1"/>
    </xf>
    <xf numFmtId="0" fontId="1" fillId="0" borderId="15" xfId="2" applyBorder="1" applyAlignment="1">
      <alignment vertical="center" wrapText="1"/>
    </xf>
    <xf numFmtId="0" fontId="8" fillId="5" borderId="2" xfId="1" applyFont="1" applyFill="1" applyBorder="1" applyAlignment="1">
      <alignment vertical="center"/>
    </xf>
    <xf numFmtId="0" fontId="1" fillId="0" borderId="1" xfId="2" applyBorder="1" applyAlignment="1">
      <alignment vertical="center"/>
    </xf>
    <xf numFmtId="0" fontId="1" fillId="0" borderId="14" xfId="2" applyBorder="1" applyAlignment="1">
      <alignment vertical="center"/>
    </xf>
  </cellXfs>
  <cellStyles count="5">
    <cellStyle name="Currency" xfId="4" builtinId="4"/>
    <cellStyle name="Hyperlink" xfId="3" builtinId="8"/>
    <cellStyle name="Normal" xfId="0" builtinId="0"/>
    <cellStyle name="Normal 2" xfId="1"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149226</xdr:colOff>
      <xdr:row>0</xdr:row>
      <xdr:rowOff>117475</xdr:rowOff>
    </xdr:from>
    <xdr:to>
      <xdr:col>1</xdr:col>
      <xdr:colOff>1816100</xdr:colOff>
      <xdr:row>0</xdr:row>
      <xdr:rowOff>1231900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6" y="117475"/>
          <a:ext cx="10667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149226</xdr:colOff>
      <xdr:row>0</xdr:row>
      <xdr:rowOff>117475</xdr:rowOff>
    </xdr:from>
    <xdr:to>
      <xdr:col>1</xdr:col>
      <xdr:colOff>1816100</xdr:colOff>
      <xdr:row>0</xdr:row>
      <xdr:rowOff>1231900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226" y="117475"/>
          <a:ext cx="10667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5"/>
  <sheetViews>
    <sheetView tabSelected="1" zoomScale="40" zoomScaleNormal="40" workbookViewId="0">
      <selection activeCell="C8" sqref="C8"/>
    </sheetView>
  </sheetViews>
  <sheetFormatPr defaultRowHeight="13.9"/>
  <cols>
    <col min="1" max="1" width="19.140625" style="1" customWidth="1"/>
    <col min="2" max="2" width="40.85546875" style="1" customWidth="1"/>
    <col min="3" max="3" width="15.7109375" style="1" customWidth="1"/>
    <col min="4" max="4" width="11.140625" style="1" customWidth="1"/>
    <col min="5" max="5" width="11.140625" style="37" customWidth="1"/>
    <col min="6" max="6" width="19.5703125" style="1" customWidth="1"/>
    <col min="7" max="7" width="14.85546875" style="1" customWidth="1"/>
    <col min="8" max="8" width="2.7109375" style="1" customWidth="1"/>
    <col min="9" max="9" width="11.7109375" style="1" customWidth="1"/>
    <col min="10" max="10" width="2.85546875" style="2" customWidth="1"/>
    <col min="11" max="11" width="11.85546875" style="1" customWidth="1"/>
    <col min="12" max="12" width="3" style="1" customWidth="1"/>
    <col min="13" max="13" width="14.7109375" style="1" customWidth="1"/>
    <col min="14" max="14" width="2.5703125" style="1" customWidth="1"/>
    <col min="15" max="15" width="21.140625" style="1" customWidth="1"/>
    <col min="16" max="16" width="2.140625" style="1" customWidth="1"/>
    <col min="17" max="17" width="18.42578125" style="69" customWidth="1"/>
    <col min="18" max="18" width="2.28515625" style="1" customWidth="1"/>
    <col min="19" max="19" width="17.28515625" style="69" customWidth="1"/>
    <col min="20" max="258" width="9.140625" style="1"/>
    <col min="259" max="259" width="21" style="1" customWidth="1"/>
    <col min="260" max="260" width="34.5703125" style="1" customWidth="1"/>
    <col min="261" max="261" width="20.28515625" style="1" customWidth="1"/>
    <col min="262" max="263" width="11.140625" style="1" customWidth="1"/>
    <col min="264" max="264" width="19.5703125" style="1" customWidth="1"/>
    <col min="265" max="265" width="14.85546875" style="1" customWidth="1"/>
    <col min="266" max="266" width="2.7109375" style="1" customWidth="1"/>
    <col min="267" max="267" width="11.7109375" style="1" customWidth="1"/>
    <col min="268" max="268" width="2.85546875" style="1" customWidth="1"/>
    <col min="269" max="269" width="11.85546875" style="1" customWidth="1"/>
    <col min="270" max="270" width="3" style="1" customWidth="1"/>
    <col min="271" max="271" width="14.7109375" style="1" customWidth="1"/>
    <col min="272" max="272" width="2.5703125" style="1" customWidth="1"/>
    <col min="273" max="273" width="15.7109375" style="1" customWidth="1"/>
    <col min="274" max="514" width="9.140625" style="1"/>
    <col min="515" max="515" width="21" style="1" customWidth="1"/>
    <col min="516" max="516" width="34.5703125" style="1" customWidth="1"/>
    <col min="517" max="517" width="20.28515625" style="1" customWidth="1"/>
    <col min="518" max="519" width="11.140625" style="1" customWidth="1"/>
    <col min="520" max="520" width="19.5703125" style="1" customWidth="1"/>
    <col min="521" max="521" width="14.85546875" style="1" customWidth="1"/>
    <col min="522" max="522" width="2.7109375" style="1" customWidth="1"/>
    <col min="523" max="523" width="11.7109375" style="1" customWidth="1"/>
    <col min="524" max="524" width="2.85546875" style="1" customWidth="1"/>
    <col min="525" max="525" width="11.85546875" style="1" customWidth="1"/>
    <col min="526" max="526" width="3" style="1" customWidth="1"/>
    <col min="527" max="527" width="14.7109375" style="1" customWidth="1"/>
    <col min="528" max="528" width="2.5703125" style="1" customWidth="1"/>
    <col min="529" max="529" width="15.7109375" style="1" customWidth="1"/>
    <col min="530" max="770" width="9.140625" style="1"/>
    <col min="771" max="771" width="21" style="1" customWidth="1"/>
    <col min="772" max="772" width="34.5703125" style="1" customWidth="1"/>
    <col min="773" max="773" width="20.28515625" style="1" customWidth="1"/>
    <col min="774" max="775" width="11.140625" style="1" customWidth="1"/>
    <col min="776" max="776" width="19.5703125" style="1" customWidth="1"/>
    <col min="777" max="777" width="14.85546875" style="1" customWidth="1"/>
    <col min="778" max="778" width="2.7109375" style="1" customWidth="1"/>
    <col min="779" max="779" width="11.7109375" style="1" customWidth="1"/>
    <col min="780" max="780" width="2.85546875" style="1" customWidth="1"/>
    <col min="781" max="781" width="11.85546875" style="1" customWidth="1"/>
    <col min="782" max="782" width="3" style="1" customWidth="1"/>
    <col min="783" max="783" width="14.7109375" style="1" customWidth="1"/>
    <col min="784" max="784" width="2.5703125" style="1" customWidth="1"/>
    <col min="785" max="785" width="15.7109375" style="1" customWidth="1"/>
    <col min="786" max="1026" width="9.140625" style="1"/>
    <col min="1027" max="1027" width="21" style="1" customWidth="1"/>
    <col min="1028" max="1028" width="34.5703125" style="1" customWidth="1"/>
    <col min="1029" max="1029" width="20.28515625" style="1" customWidth="1"/>
    <col min="1030" max="1031" width="11.140625" style="1" customWidth="1"/>
    <col min="1032" max="1032" width="19.5703125" style="1" customWidth="1"/>
    <col min="1033" max="1033" width="14.85546875" style="1" customWidth="1"/>
    <col min="1034" max="1034" width="2.7109375" style="1" customWidth="1"/>
    <col min="1035" max="1035" width="11.7109375" style="1" customWidth="1"/>
    <col min="1036" max="1036" width="2.85546875" style="1" customWidth="1"/>
    <col min="1037" max="1037" width="11.85546875" style="1" customWidth="1"/>
    <col min="1038" max="1038" width="3" style="1" customWidth="1"/>
    <col min="1039" max="1039" width="14.7109375" style="1" customWidth="1"/>
    <col min="1040" max="1040" width="2.5703125" style="1" customWidth="1"/>
    <col min="1041" max="1041" width="15.7109375" style="1" customWidth="1"/>
    <col min="1042" max="1282" width="9.140625" style="1"/>
    <col min="1283" max="1283" width="21" style="1" customWidth="1"/>
    <col min="1284" max="1284" width="34.5703125" style="1" customWidth="1"/>
    <col min="1285" max="1285" width="20.28515625" style="1" customWidth="1"/>
    <col min="1286" max="1287" width="11.140625" style="1" customWidth="1"/>
    <col min="1288" max="1288" width="19.5703125" style="1" customWidth="1"/>
    <col min="1289" max="1289" width="14.85546875" style="1" customWidth="1"/>
    <col min="1290" max="1290" width="2.7109375" style="1" customWidth="1"/>
    <col min="1291" max="1291" width="11.7109375" style="1" customWidth="1"/>
    <col min="1292" max="1292" width="2.85546875" style="1" customWidth="1"/>
    <col min="1293" max="1293" width="11.85546875" style="1" customWidth="1"/>
    <col min="1294" max="1294" width="3" style="1" customWidth="1"/>
    <col min="1295" max="1295" width="14.7109375" style="1" customWidth="1"/>
    <col min="1296" max="1296" width="2.5703125" style="1" customWidth="1"/>
    <col min="1297" max="1297" width="15.7109375" style="1" customWidth="1"/>
    <col min="1298" max="1538" width="9.140625" style="1"/>
    <col min="1539" max="1539" width="21" style="1" customWidth="1"/>
    <col min="1540" max="1540" width="34.5703125" style="1" customWidth="1"/>
    <col min="1541" max="1541" width="20.28515625" style="1" customWidth="1"/>
    <col min="1542" max="1543" width="11.140625" style="1" customWidth="1"/>
    <col min="1544" max="1544" width="19.5703125" style="1" customWidth="1"/>
    <col min="1545" max="1545" width="14.85546875" style="1" customWidth="1"/>
    <col min="1546" max="1546" width="2.7109375" style="1" customWidth="1"/>
    <col min="1547" max="1547" width="11.7109375" style="1" customWidth="1"/>
    <col min="1548" max="1548" width="2.85546875" style="1" customWidth="1"/>
    <col min="1549" max="1549" width="11.85546875" style="1" customWidth="1"/>
    <col min="1550" max="1550" width="3" style="1" customWidth="1"/>
    <col min="1551" max="1551" width="14.7109375" style="1" customWidth="1"/>
    <col min="1552" max="1552" width="2.5703125" style="1" customWidth="1"/>
    <col min="1553" max="1553" width="15.7109375" style="1" customWidth="1"/>
    <col min="1554" max="1794" width="9.140625" style="1"/>
    <col min="1795" max="1795" width="21" style="1" customWidth="1"/>
    <col min="1796" max="1796" width="34.5703125" style="1" customWidth="1"/>
    <col min="1797" max="1797" width="20.28515625" style="1" customWidth="1"/>
    <col min="1798" max="1799" width="11.140625" style="1" customWidth="1"/>
    <col min="1800" max="1800" width="19.5703125" style="1" customWidth="1"/>
    <col min="1801" max="1801" width="14.85546875" style="1" customWidth="1"/>
    <col min="1802" max="1802" width="2.7109375" style="1" customWidth="1"/>
    <col min="1803" max="1803" width="11.7109375" style="1" customWidth="1"/>
    <col min="1804" max="1804" width="2.85546875" style="1" customWidth="1"/>
    <col min="1805" max="1805" width="11.85546875" style="1" customWidth="1"/>
    <col min="1806" max="1806" width="3" style="1" customWidth="1"/>
    <col min="1807" max="1807" width="14.7109375" style="1" customWidth="1"/>
    <col min="1808" max="1808" width="2.5703125" style="1" customWidth="1"/>
    <col min="1809" max="1809" width="15.7109375" style="1" customWidth="1"/>
    <col min="1810" max="2050" width="9.140625" style="1"/>
    <col min="2051" max="2051" width="21" style="1" customWidth="1"/>
    <col min="2052" max="2052" width="34.5703125" style="1" customWidth="1"/>
    <col min="2053" max="2053" width="20.28515625" style="1" customWidth="1"/>
    <col min="2054" max="2055" width="11.140625" style="1" customWidth="1"/>
    <col min="2056" max="2056" width="19.5703125" style="1" customWidth="1"/>
    <col min="2057" max="2057" width="14.85546875" style="1" customWidth="1"/>
    <col min="2058" max="2058" width="2.7109375" style="1" customWidth="1"/>
    <col min="2059" max="2059" width="11.7109375" style="1" customWidth="1"/>
    <col min="2060" max="2060" width="2.85546875" style="1" customWidth="1"/>
    <col min="2061" max="2061" width="11.85546875" style="1" customWidth="1"/>
    <col min="2062" max="2062" width="3" style="1" customWidth="1"/>
    <col min="2063" max="2063" width="14.7109375" style="1" customWidth="1"/>
    <col min="2064" max="2064" width="2.5703125" style="1" customWidth="1"/>
    <col min="2065" max="2065" width="15.7109375" style="1" customWidth="1"/>
    <col min="2066" max="2306" width="9.140625" style="1"/>
    <col min="2307" max="2307" width="21" style="1" customWidth="1"/>
    <col min="2308" max="2308" width="34.5703125" style="1" customWidth="1"/>
    <col min="2309" max="2309" width="20.28515625" style="1" customWidth="1"/>
    <col min="2310" max="2311" width="11.140625" style="1" customWidth="1"/>
    <col min="2312" max="2312" width="19.5703125" style="1" customWidth="1"/>
    <col min="2313" max="2313" width="14.85546875" style="1" customWidth="1"/>
    <col min="2314" max="2314" width="2.7109375" style="1" customWidth="1"/>
    <col min="2315" max="2315" width="11.7109375" style="1" customWidth="1"/>
    <col min="2316" max="2316" width="2.85546875" style="1" customWidth="1"/>
    <col min="2317" max="2317" width="11.85546875" style="1" customWidth="1"/>
    <col min="2318" max="2318" width="3" style="1" customWidth="1"/>
    <col min="2319" max="2319" width="14.7109375" style="1" customWidth="1"/>
    <col min="2320" max="2320" width="2.5703125" style="1" customWidth="1"/>
    <col min="2321" max="2321" width="15.7109375" style="1" customWidth="1"/>
    <col min="2322" max="2562" width="9.140625" style="1"/>
    <col min="2563" max="2563" width="21" style="1" customWidth="1"/>
    <col min="2564" max="2564" width="34.5703125" style="1" customWidth="1"/>
    <col min="2565" max="2565" width="20.28515625" style="1" customWidth="1"/>
    <col min="2566" max="2567" width="11.140625" style="1" customWidth="1"/>
    <col min="2568" max="2568" width="19.5703125" style="1" customWidth="1"/>
    <col min="2569" max="2569" width="14.85546875" style="1" customWidth="1"/>
    <col min="2570" max="2570" width="2.7109375" style="1" customWidth="1"/>
    <col min="2571" max="2571" width="11.7109375" style="1" customWidth="1"/>
    <col min="2572" max="2572" width="2.85546875" style="1" customWidth="1"/>
    <col min="2573" max="2573" width="11.85546875" style="1" customWidth="1"/>
    <col min="2574" max="2574" width="3" style="1" customWidth="1"/>
    <col min="2575" max="2575" width="14.7109375" style="1" customWidth="1"/>
    <col min="2576" max="2576" width="2.5703125" style="1" customWidth="1"/>
    <col min="2577" max="2577" width="15.7109375" style="1" customWidth="1"/>
    <col min="2578" max="2818" width="9.140625" style="1"/>
    <col min="2819" max="2819" width="21" style="1" customWidth="1"/>
    <col min="2820" max="2820" width="34.5703125" style="1" customWidth="1"/>
    <col min="2821" max="2821" width="20.28515625" style="1" customWidth="1"/>
    <col min="2822" max="2823" width="11.140625" style="1" customWidth="1"/>
    <col min="2824" max="2824" width="19.5703125" style="1" customWidth="1"/>
    <col min="2825" max="2825" width="14.85546875" style="1" customWidth="1"/>
    <col min="2826" max="2826" width="2.7109375" style="1" customWidth="1"/>
    <col min="2827" max="2827" width="11.7109375" style="1" customWidth="1"/>
    <col min="2828" max="2828" width="2.85546875" style="1" customWidth="1"/>
    <col min="2829" max="2829" width="11.85546875" style="1" customWidth="1"/>
    <col min="2830" max="2830" width="3" style="1" customWidth="1"/>
    <col min="2831" max="2831" width="14.7109375" style="1" customWidth="1"/>
    <col min="2832" max="2832" width="2.5703125" style="1" customWidth="1"/>
    <col min="2833" max="2833" width="15.7109375" style="1" customWidth="1"/>
    <col min="2834" max="3074" width="9.140625" style="1"/>
    <col min="3075" max="3075" width="21" style="1" customWidth="1"/>
    <col min="3076" max="3076" width="34.5703125" style="1" customWidth="1"/>
    <col min="3077" max="3077" width="20.28515625" style="1" customWidth="1"/>
    <col min="3078" max="3079" width="11.140625" style="1" customWidth="1"/>
    <col min="3080" max="3080" width="19.5703125" style="1" customWidth="1"/>
    <col min="3081" max="3081" width="14.85546875" style="1" customWidth="1"/>
    <col min="3082" max="3082" width="2.7109375" style="1" customWidth="1"/>
    <col min="3083" max="3083" width="11.7109375" style="1" customWidth="1"/>
    <col min="3084" max="3084" width="2.85546875" style="1" customWidth="1"/>
    <col min="3085" max="3085" width="11.85546875" style="1" customWidth="1"/>
    <col min="3086" max="3086" width="3" style="1" customWidth="1"/>
    <col min="3087" max="3087" width="14.7109375" style="1" customWidth="1"/>
    <col min="3088" max="3088" width="2.5703125" style="1" customWidth="1"/>
    <col min="3089" max="3089" width="15.7109375" style="1" customWidth="1"/>
    <col min="3090" max="3330" width="9.140625" style="1"/>
    <col min="3331" max="3331" width="21" style="1" customWidth="1"/>
    <col min="3332" max="3332" width="34.5703125" style="1" customWidth="1"/>
    <col min="3333" max="3333" width="20.28515625" style="1" customWidth="1"/>
    <col min="3334" max="3335" width="11.140625" style="1" customWidth="1"/>
    <col min="3336" max="3336" width="19.5703125" style="1" customWidth="1"/>
    <col min="3337" max="3337" width="14.85546875" style="1" customWidth="1"/>
    <col min="3338" max="3338" width="2.7109375" style="1" customWidth="1"/>
    <col min="3339" max="3339" width="11.7109375" style="1" customWidth="1"/>
    <col min="3340" max="3340" width="2.85546875" style="1" customWidth="1"/>
    <col min="3341" max="3341" width="11.85546875" style="1" customWidth="1"/>
    <col min="3342" max="3342" width="3" style="1" customWidth="1"/>
    <col min="3343" max="3343" width="14.7109375" style="1" customWidth="1"/>
    <col min="3344" max="3344" width="2.5703125" style="1" customWidth="1"/>
    <col min="3345" max="3345" width="15.7109375" style="1" customWidth="1"/>
    <col min="3346" max="3586" width="9.140625" style="1"/>
    <col min="3587" max="3587" width="21" style="1" customWidth="1"/>
    <col min="3588" max="3588" width="34.5703125" style="1" customWidth="1"/>
    <col min="3589" max="3589" width="20.28515625" style="1" customWidth="1"/>
    <col min="3590" max="3591" width="11.140625" style="1" customWidth="1"/>
    <col min="3592" max="3592" width="19.5703125" style="1" customWidth="1"/>
    <col min="3593" max="3593" width="14.85546875" style="1" customWidth="1"/>
    <col min="3594" max="3594" width="2.7109375" style="1" customWidth="1"/>
    <col min="3595" max="3595" width="11.7109375" style="1" customWidth="1"/>
    <col min="3596" max="3596" width="2.85546875" style="1" customWidth="1"/>
    <col min="3597" max="3597" width="11.85546875" style="1" customWidth="1"/>
    <col min="3598" max="3598" width="3" style="1" customWidth="1"/>
    <col min="3599" max="3599" width="14.7109375" style="1" customWidth="1"/>
    <col min="3600" max="3600" width="2.5703125" style="1" customWidth="1"/>
    <col min="3601" max="3601" width="15.7109375" style="1" customWidth="1"/>
    <col min="3602" max="3842" width="9.140625" style="1"/>
    <col min="3843" max="3843" width="21" style="1" customWidth="1"/>
    <col min="3844" max="3844" width="34.5703125" style="1" customWidth="1"/>
    <col min="3845" max="3845" width="20.28515625" style="1" customWidth="1"/>
    <col min="3846" max="3847" width="11.140625" style="1" customWidth="1"/>
    <col min="3848" max="3848" width="19.5703125" style="1" customWidth="1"/>
    <col min="3849" max="3849" width="14.85546875" style="1" customWidth="1"/>
    <col min="3850" max="3850" width="2.7109375" style="1" customWidth="1"/>
    <col min="3851" max="3851" width="11.7109375" style="1" customWidth="1"/>
    <col min="3852" max="3852" width="2.85546875" style="1" customWidth="1"/>
    <col min="3853" max="3853" width="11.85546875" style="1" customWidth="1"/>
    <col min="3854" max="3854" width="3" style="1" customWidth="1"/>
    <col min="3855" max="3855" width="14.7109375" style="1" customWidth="1"/>
    <col min="3856" max="3856" width="2.5703125" style="1" customWidth="1"/>
    <col min="3857" max="3857" width="15.7109375" style="1" customWidth="1"/>
    <col min="3858" max="4098" width="9.140625" style="1"/>
    <col min="4099" max="4099" width="21" style="1" customWidth="1"/>
    <col min="4100" max="4100" width="34.5703125" style="1" customWidth="1"/>
    <col min="4101" max="4101" width="20.28515625" style="1" customWidth="1"/>
    <col min="4102" max="4103" width="11.140625" style="1" customWidth="1"/>
    <col min="4104" max="4104" width="19.5703125" style="1" customWidth="1"/>
    <col min="4105" max="4105" width="14.85546875" style="1" customWidth="1"/>
    <col min="4106" max="4106" width="2.7109375" style="1" customWidth="1"/>
    <col min="4107" max="4107" width="11.7109375" style="1" customWidth="1"/>
    <col min="4108" max="4108" width="2.85546875" style="1" customWidth="1"/>
    <col min="4109" max="4109" width="11.85546875" style="1" customWidth="1"/>
    <col min="4110" max="4110" width="3" style="1" customWidth="1"/>
    <col min="4111" max="4111" width="14.7109375" style="1" customWidth="1"/>
    <col min="4112" max="4112" width="2.5703125" style="1" customWidth="1"/>
    <col min="4113" max="4113" width="15.7109375" style="1" customWidth="1"/>
    <col min="4114" max="4354" width="9.140625" style="1"/>
    <col min="4355" max="4355" width="21" style="1" customWidth="1"/>
    <col min="4356" max="4356" width="34.5703125" style="1" customWidth="1"/>
    <col min="4357" max="4357" width="20.28515625" style="1" customWidth="1"/>
    <col min="4358" max="4359" width="11.140625" style="1" customWidth="1"/>
    <col min="4360" max="4360" width="19.5703125" style="1" customWidth="1"/>
    <col min="4361" max="4361" width="14.85546875" style="1" customWidth="1"/>
    <col min="4362" max="4362" width="2.7109375" style="1" customWidth="1"/>
    <col min="4363" max="4363" width="11.7109375" style="1" customWidth="1"/>
    <col min="4364" max="4364" width="2.85546875" style="1" customWidth="1"/>
    <col min="4365" max="4365" width="11.85546875" style="1" customWidth="1"/>
    <col min="4366" max="4366" width="3" style="1" customWidth="1"/>
    <col min="4367" max="4367" width="14.7109375" style="1" customWidth="1"/>
    <col min="4368" max="4368" width="2.5703125" style="1" customWidth="1"/>
    <col min="4369" max="4369" width="15.7109375" style="1" customWidth="1"/>
    <col min="4370" max="4610" width="9.140625" style="1"/>
    <col min="4611" max="4611" width="21" style="1" customWidth="1"/>
    <col min="4612" max="4612" width="34.5703125" style="1" customWidth="1"/>
    <col min="4613" max="4613" width="20.28515625" style="1" customWidth="1"/>
    <col min="4614" max="4615" width="11.140625" style="1" customWidth="1"/>
    <col min="4616" max="4616" width="19.5703125" style="1" customWidth="1"/>
    <col min="4617" max="4617" width="14.85546875" style="1" customWidth="1"/>
    <col min="4618" max="4618" width="2.7109375" style="1" customWidth="1"/>
    <col min="4619" max="4619" width="11.7109375" style="1" customWidth="1"/>
    <col min="4620" max="4620" width="2.85546875" style="1" customWidth="1"/>
    <col min="4621" max="4621" width="11.85546875" style="1" customWidth="1"/>
    <col min="4622" max="4622" width="3" style="1" customWidth="1"/>
    <col min="4623" max="4623" width="14.7109375" style="1" customWidth="1"/>
    <col min="4624" max="4624" width="2.5703125" style="1" customWidth="1"/>
    <col min="4625" max="4625" width="15.7109375" style="1" customWidth="1"/>
    <col min="4626" max="4866" width="9.140625" style="1"/>
    <col min="4867" max="4867" width="21" style="1" customWidth="1"/>
    <col min="4868" max="4868" width="34.5703125" style="1" customWidth="1"/>
    <col min="4869" max="4869" width="20.28515625" style="1" customWidth="1"/>
    <col min="4870" max="4871" width="11.140625" style="1" customWidth="1"/>
    <col min="4872" max="4872" width="19.5703125" style="1" customWidth="1"/>
    <col min="4873" max="4873" width="14.85546875" style="1" customWidth="1"/>
    <col min="4874" max="4874" width="2.7109375" style="1" customWidth="1"/>
    <col min="4875" max="4875" width="11.7109375" style="1" customWidth="1"/>
    <col min="4876" max="4876" width="2.85546875" style="1" customWidth="1"/>
    <col min="4877" max="4877" width="11.85546875" style="1" customWidth="1"/>
    <col min="4878" max="4878" width="3" style="1" customWidth="1"/>
    <col min="4879" max="4879" width="14.7109375" style="1" customWidth="1"/>
    <col min="4880" max="4880" width="2.5703125" style="1" customWidth="1"/>
    <col min="4881" max="4881" width="15.7109375" style="1" customWidth="1"/>
    <col min="4882" max="5122" width="9.140625" style="1"/>
    <col min="5123" max="5123" width="21" style="1" customWidth="1"/>
    <col min="5124" max="5124" width="34.5703125" style="1" customWidth="1"/>
    <col min="5125" max="5125" width="20.28515625" style="1" customWidth="1"/>
    <col min="5126" max="5127" width="11.140625" style="1" customWidth="1"/>
    <col min="5128" max="5128" width="19.5703125" style="1" customWidth="1"/>
    <col min="5129" max="5129" width="14.85546875" style="1" customWidth="1"/>
    <col min="5130" max="5130" width="2.7109375" style="1" customWidth="1"/>
    <col min="5131" max="5131" width="11.7109375" style="1" customWidth="1"/>
    <col min="5132" max="5132" width="2.85546875" style="1" customWidth="1"/>
    <col min="5133" max="5133" width="11.85546875" style="1" customWidth="1"/>
    <col min="5134" max="5134" width="3" style="1" customWidth="1"/>
    <col min="5135" max="5135" width="14.7109375" style="1" customWidth="1"/>
    <col min="5136" max="5136" width="2.5703125" style="1" customWidth="1"/>
    <col min="5137" max="5137" width="15.7109375" style="1" customWidth="1"/>
    <col min="5138" max="5378" width="9.140625" style="1"/>
    <col min="5379" max="5379" width="21" style="1" customWidth="1"/>
    <col min="5380" max="5380" width="34.5703125" style="1" customWidth="1"/>
    <col min="5381" max="5381" width="20.28515625" style="1" customWidth="1"/>
    <col min="5382" max="5383" width="11.140625" style="1" customWidth="1"/>
    <col min="5384" max="5384" width="19.5703125" style="1" customWidth="1"/>
    <col min="5385" max="5385" width="14.85546875" style="1" customWidth="1"/>
    <col min="5386" max="5386" width="2.7109375" style="1" customWidth="1"/>
    <col min="5387" max="5387" width="11.7109375" style="1" customWidth="1"/>
    <col min="5388" max="5388" width="2.85546875" style="1" customWidth="1"/>
    <col min="5389" max="5389" width="11.85546875" style="1" customWidth="1"/>
    <col min="5390" max="5390" width="3" style="1" customWidth="1"/>
    <col min="5391" max="5391" width="14.7109375" style="1" customWidth="1"/>
    <col min="5392" max="5392" width="2.5703125" style="1" customWidth="1"/>
    <col min="5393" max="5393" width="15.7109375" style="1" customWidth="1"/>
    <col min="5394" max="5634" width="9.140625" style="1"/>
    <col min="5635" max="5635" width="21" style="1" customWidth="1"/>
    <col min="5636" max="5636" width="34.5703125" style="1" customWidth="1"/>
    <col min="5637" max="5637" width="20.28515625" style="1" customWidth="1"/>
    <col min="5638" max="5639" width="11.140625" style="1" customWidth="1"/>
    <col min="5640" max="5640" width="19.5703125" style="1" customWidth="1"/>
    <col min="5641" max="5641" width="14.85546875" style="1" customWidth="1"/>
    <col min="5642" max="5642" width="2.7109375" style="1" customWidth="1"/>
    <col min="5643" max="5643" width="11.7109375" style="1" customWidth="1"/>
    <col min="5644" max="5644" width="2.85546875" style="1" customWidth="1"/>
    <col min="5645" max="5645" width="11.85546875" style="1" customWidth="1"/>
    <col min="5646" max="5646" width="3" style="1" customWidth="1"/>
    <col min="5647" max="5647" width="14.7109375" style="1" customWidth="1"/>
    <col min="5648" max="5648" width="2.5703125" style="1" customWidth="1"/>
    <col min="5649" max="5649" width="15.7109375" style="1" customWidth="1"/>
    <col min="5650" max="5890" width="9.140625" style="1"/>
    <col min="5891" max="5891" width="21" style="1" customWidth="1"/>
    <col min="5892" max="5892" width="34.5703125" style="1" customWidth="1"/>
    <col min="5893" max="5893" width="20.28515625" style="1" customWidth="1"/>
    <col min="5894" max="5895" width="11.140625" style="1" customWidth="1"/>
    <col min="5896" max="5896" width="19.5703125" style="1" customWidth="1"/>
    <col min="5897" max="5897" width="14.85546875" style="1" customWidth="1"/>
    <col min="5898" max="5898" width="2.7109375" style="1" customWidth="1"/>
    <col min="5899" max="5899" width="11.7109375" style="1" customWidth="1"/>
    <col min="5900" max="5900" width="2.85546875" style="1" customWidth="1"/>
    <col min="5901" max="5901" width="11.85546875" style="1" customWidth="1"/>
    <col min="5902" max="5902" width="3" style="1" customWidth="1"/>
    <col min="5903" max="5903" width="14.7109375" style="1" customWidth="1"/>
    <col min="5904" max="5904" width="2.5703125" style="1" customWidth="1"/>
    <col min="5905" max="5905" width="15.7109375" style="1" customWidth="1"/>
    <col min="5906" max="6146" width="9.140625" style="1"/>
    <col min="6147" max="6147" width="21" style="1" customWidth="1"/>
    <col min="6148" max="6148" width="34.5703125" style="1" customWidth="1"/>
    <col min="6149" max="6149" width="20.28515625" style="1" customWidth="1"/>
    <col min="6150" max="6151" width="11.140625" style="1" customWidth="1"/>
    <col min="6152" max="6152" width="19.5703125" style="1" customWidth="1"/>
    <col min="6153" max="6153" width="14.85546875" style="1" customWidth="1"/>
    <col min="6154" max="6154" width="2.7109375" style="1" customWidth="1"/>
    <col min="6155" max="6155" width="11.7109375" style="1" customWidth="1"/>
    <col min="6156" max="6156" width="2.85546875" style="1" customWidth="1"/>
    <col min="6157" max="6157" width="11.85546875" style="1" customWidth="1"/>
    <col min="6158" max="6158" width="3" style="1" customWidth="1"/>
    <col min="6159" max="6159" width="14.7109375" style="1" customWidth="1"/>
    <col min="6160" max="6160" width="2.5703125" style="1" customWidth="1"/>
    <col min="6161" max="6161" width="15.7109375" style="1" customWidth="1"/>
    <col min="6162" max="6402" width="9.140625" style="1"/>
    <col min="6403" max="6403" width="21" style="1" customWidth="1"/>
    <col min="6404" max="6404" width="34.5703125" style="1" customWidth="1"/>
    <col min="6405" max="6405" width="20.28515625" style="1" customWidth="1"/>
    <col min="6406" max="6407" width="11.140625" style="1" customWidth="1"/>
    <col min="6408" max="6408" width="19.5703125" style="1" customWidth="1"/>
    <col min="6409" max="6409" width="14.85546875" style="1" customWidth="1"/>
    <col min="6410" max="6410" width="2.7109375" style="1" customWidth="1"/>
    <col min="6411" max="6411" width="11.7109375" style="1" customWidth="1"/>
    <col min="6412" max="6412" width="2.85546875" style="1" customWidth="1"/>
    <col min="6413" max="6413" width="11.85546875" style="1" customWidth="1"/>
    <col min="6414" max="6414" width="3" style="1" customWidth="1"/>
    <col min="6415" max="6415" width="14.7109375" style="1" customWidth="1"/>
    <col min="6416" max="6416" width="2.5703125" style="1" customWidth="1"/>
    <col min="6417" max="6417" width="15.7109375" style="1" customWidth="1"/>
    <col min="6418" max="6658" width="9.140625" style="1"/>
    <col min="6659" max="6659" width="21" style="1" customWidth="1"/>
    <col min="6660" max="6660" width="34.5703125" style="1" customWidth="1"/>
    <col min="6661" max="6661" width="20.28515625" style="1" customWidth="1"/>
    <col min="6662" max="6663" width="11.140625" style="1" customWidth="1"/>
    <col min="6664" max="6664" width="19.5703125" style="1" customWidth="1"/>
    <col min="6665" max="6665" width="14.85546875" style="1" customWidth="1"/>
    <col min="6666" max="6666" width="2.7109375" style="1" customWidth="1"/>
    <col min="6667" max="6667" width="11.7109375" style="1" customWidth="1"/>
    <col min="6668" max="6668" width="2.85546875" style="1" customWidth="1"/>
    <col min="6669" max="6669" width="11.85546875" style="1" customWidth="1"/>
    <col min="6670" max="6670" width="3" style="1" customWidth="1"/>
    <col min="6671" max="6671" width="14.7109375" style="1" customWidth="1"/>
    <col min="6672" max="6672" width="2.5703125" style="1" customWidth="1"/>
    <col min="6673" max="6673" width="15.7109375" style="1" customWidth="1"/>
    <col min="6674" max="6914" width="9.140625" style="1"/>
    <col min="6915" max="6915" width="21" style="1" customWidth="1"/>
    <col min="6916" max="6916" width="34.5703125" style="1" customWidth="1"/>
    <col min="6917" max="6917" width="20.28515625" style="1" customWidth="1"/>
    <col min="6918" max="6919" width="11.140625" style="1" customWidth="1"/>
    <col min="6920" max="6920" width="19.5703125" style="1" customWidth="1"/>
    <col min="6921" max="6921" width="14.85546875" style="1" customWidth="1"/>
    <col min="6922" max="6922" width="2.7109375" style="1" customWidth="1"/>
    <col min="6923" max="6923" width="11.7109375" style="1" customWidth="1"/>
    <col min="6924" max="6924" width="2.85546875" style="1" customWidth="1"/>
    <col min="6925" max="6925" width="11.85546875" style="1" customWidth="1"/>
    <col min="6926" max="6926" width="3" style="1" customWidth="1"/>
    <col min="6927" max="6927" width="14.7109375" style="1" customWidth="1"/>
    <col min="6928" max="6928" width="2.5703125" style="1" customWidth="1"/>
    <col min="6929" max="6929" width="15.7109375" style="1" customWidth="1"/>
    <col min="6930" max="7170" width="9.140625" style="1"/>
    <col min="7171" max="7171" width="21" style="1" customWidth="1"/>
    <col min="7172" max="7172" width="34.5703125" style="1" customWidth="1"/>
    <col min="7173" max="7173" width="20.28515625" style="1" customWidth="1"/>
    <col min="7174" max="7175" width="11.140625" style="1" customWidth="1"/>
    <col min="7176" max="7176" width="19.5703125" style="1" customWidth="1"/>
    <col min="7177" max="7177" width="14.85546875" style="1" customWidth="1"/>
    <col min="7178" max="7178" width="2.7109375" style="1" customWidth="1"/>
    <col min="7179" max="7179" width="11.7109375" style="1" customWidth="1"/>
    <col min="7180" max="7180" width="2.85546875" style="1" customWidth="1"/>
    <col min="7181" max="7181" width="11.85546875" style="1" customWidth="1"/>
    <col min="7182" max="7182" width="3" style="1" customWidth="1"/>
    <col min="7183" max="7183" width="14.7109375" style="1" customWidth="1"/>
    <col min="7184" max="7184" width="2.5703125" style="1" customWidth="1"/>
    <col min="7185" max="7185" width="15.7109375" style="1" customWidth="1"/>
    <col min="7186" max="7426" width="9.140625" style="1"/>
    <col min="7427" max="7427" width="21" style="1" customWidth="1"/>
    <col min="7428" max="7428" width="34.5703125" style="1" customWidth="1"/>
    <col min="7429" max="7429" width="20.28515625" style="1" customWidth="1"/>
    <col min="7430" max="7431" width="11.140625" style="1" customWidth="1"/>
    <col min="7432" max="7432" width="19.5703125" style="1" customWidth="1"/>
    <col min="7433" max="7433" width="14.85546875" style="1" customWidth="1"/>
    <col min="7434" max="7434" width="2.7109375" style="1" customWidth="1"/>
    <col min="7435" max="7435" width="11.7109375" style="1" customWidth="1"/>
    <col min="7436" max="7436" width="2.85546875" style="1" customWidth="1"/>
    <col min="7437" max="7437" width="11.85546875" style="1" customWidth="1"/>
    <col min="7438" max="7438" width="3" style="1" customWidth="1"/>
    <col min="7439" max="7439" width="14.7109375" style="1" customWidth="1"/>
    <col min="7440" max="7440" width="2.5703125" style="1" customWidth="1"/>
    <col min="7441" max="7441" width="15.7109375" style="1" customWidth="1"/>
    <col min="7442" max="7682" width="9.140625" style="1"/>
    <col min="7683" max="7683" width="21" style="1" customWidth="1"/>
    <col min="7684" max="7684" width="34.5703125" style="1" customWidth="1"/>
    <col min="7685" max="7685" width="20.28515625" style="1" customWidth="1"/>
    <col min="7686" max="7687" width="11.140625" style="1" customWidth="1"/>
    <col min="7688" max="7688" width="19.5703125" style="1" customWidth="1"/>
    <col min="7689" max="7689" width="14.85546875" style="1" customWidth="1"/>
    <col min="7690" max="7690" width="2.7109375" style="1" customWidth="1"/>
    <col min="7691" max="7691" width="11.7109375" style="1" customWidth="1"/>
    <col min="7692" max="7692" width="2.85546875" style="1" customWidth="1"/>
    <col min="7693" max="7693" width="11.85546875" style="1" customWidth="1"/>
    <col min="7694" max="7694" width="3" style="1" customWidth="1"/>
    <col min="7695" max="7695" width="14.7109375" style="1" customWidth="1"/>
    <col min="7696" max="7696" width="2.5703125" style="1" customWidth="1"/>
    <col min="7697" max="7697" width="15.7109375" style="1" customWidth="1"/>
    <col min="7698" max="7938" width="9.140625" style="1"/>
    <col min="7939" max="7939" width="21" style="1" customWidth="1"/>
    <col min="7940" max="7940" width="34.5703125" style="1" customWidth="1"/>
    <col min="7941" max="7941" width="20.28515625" style="1" customWidth="1"/>
    <col min="7942" max="7943" width="11.140625" style="1" customWidth="1"/>
    <col min="7944" max="7944" width="19.5703125" style="1" customWidth="1"/>
    <col min="7945" max="7945" width="14.85546875" style="1" customWidth="1"/>
    <col min="7946" max="7946" width="2.7109375" style="1" customWidth="1"/>
    <col min="7947" max="7947" width="11.7109375" style="1" customWidth="1"/>
    <col min="7948" max="7948" width="2.85546875" style="1" customWidth="1"/>
    <col min="7949" max="7949" width="11.85546875" style="1" customWidth="1"/>
    <col min="7950" max="7950" width="3" style="1" customWidth="1"/>
    <col min="7951" max="7951" width="14.7109375" style="1" customWidth="1"/>
    <col min="7952" max="7952" width="2.5703125" style="1" customWidth="1"/>
    <col min="7953" max="7953" width="15.7109375" style="1" customWidth="1"/>
    <col min="7954" max="8194" width="9.140625" style="1"/>
    <col min="8195" max="8195" width="21" style="1" customWidth="1"/>
    <col min="8196" max="8196" width="34.5703125" style="1" customWidth="1"/>
    <col min="8197" max="8197" width="20.28515625" style="1" customWidth="1"/>
    <col min="8198" max="8199" width="11.140625" style="1" customWidth="1"/>
    <col min="8200" max="8200" width="19.5703125" style="1" customWidth="1"/>
    <col min="8201" max="8201" width="14.85546875" style="1" customWidth="1"/>
    <col min="8202" max="8202" width="2.7109375" style="1" customWidth="1"/>
    <col min="8203" max="8203" width="11.7109375" style="1" customWidth="1"/>
    <col min="8204" max="8204" width="2.85546875" style="1" customWidth="1"/>
    <col min="8205" max="8205" width="11.85546875" style="1" customWidth="1"/>
    <col min="8206" max="8206" width="3" style="1" customWidth="1"/>
    <col min="8207" max="8207" width="14.7109375" style="1" customWidth="1"/>
    <col min="8208" max="8208" width="2.5703125" style="1" customWidth="1"/>
    <col min="8209" max="8209" width="15.7109375" style="1" customWidth="1"/>
    <col min="8210" max="8450" width="9.140625" style="1"/>
    <col min="8451" max="8451" width="21" style="1" customWidth="1"/>
    <col min="8452" max="8452" width="34.5703125" style="1" customWidth="1"/>
    <col min="8453" max="8453" width="20.28515625" style="1" customWidth="1"/>
    <col min="8454" max="8455" width="11.140625" style="1" customWidth="1"/>
    <col min="8456" max="8456" width="19.5703125" style="1" customWidth="1"/>
    <col min="8457" max="8457" width="14.85546875" style="1" customWidth="1"/>
    <col min="8458" max="8458" width="2.7109375" style="1" customWidth="1"/>
    <col min="8459" max="8459" width="11.7109375" style="1" customWidth="1"/>
    <col min="8460" max="8460" width="2.85546875" style="1" customWidth="1"/>
    <col min="8461" max="8461" width="11.85546875" style="1" customWidth="1"/>
    <col min="8462" max="8462" width="3" style="1" customWidth="1"/>
    <col min="8463" max="8463" width="14.7109375" style="1" customWidth="1"/>
    <col min="8464" max="8464" width="2.5703125" style="1" customWidth="1"/>
    <col min="8465" max="8465" width="15.7109375" style="1" customWidth="1"/>
    <col min="8466" max="8706" width="9.140625" style="1"/>
    <col min="8707" max="8707" width="21" style="1" customWidth="1"/>
    <col min="8708" max="8708" width="34.5703125" style="1" customWidth="1"/>
    <col min="8709" max="8709" width="20.28515625" style="1" customWidth="1"/>
    <col min="8710" max="8711" width="11.140625" style="1" customWidth="1"/>
    <col min="8712" max="8712" width="19.5703125" style="1" customWidth="1"/>
    <col min="8713" max="8713" width="14.85546875" style="1" customWidth="1"/>
    <col min="8714" max="8714" width="2.7109375" style="1" customWidth="1"/>
    <col min="8715" max="8715" width="11.7109375" style="1" customWidth="1"/>
    <col min="8716" max="8716" width="2.85546875" style="1" customWidth="1"/>
    <col min="8717" max="8717" width="11.85546875" style="1" customWidth="1"/>
    <col min="8718" max="8718" width="3" style="1" customWidth="1"/>
    <col min="8719" max="8719" width="14.7109375" style="1" customWidth="1"/>
    <col min="8720" max="8720" width="2.5703125" style="1" customWidth="1"/>
    <col min="8721" max="8721" width="15.7109375" style="1" customWidth="1"/>
    <col min="8722" max="8962" width="9.140625" style="1"/>
    <col min="8963" max="8963" width="21" style="1" customWidth="1"/>
    <col min="8964" max="8964" width="34.5703125" style="1" customWidth="1"/>
    <col min="8965" max="8965" width="20.28515625" style="1" customWidth="1"/>
    <col min="8966" max="8967" width="11.140625" style="1" customWidth="1"/>
    <col min="8968" max="8968" width="19.5703125" style="1" customWidth="1"/>
    <col min="8969" max="8969" width="14.85546875" style="1" customWidth="1"/>
    <col min="8970" max="8970" width="2.7109375" style="1" customWidth="1"/>
    <col min="8971" max="8971" width="11.7109375" style="1" customWidth="1"/>
    <col min="8972" max="8972" width="2.85546875" style="1" customWidth="1"/>
    <col min="8973" max="8973" width="11.85546875" style="1" customWidth="1"/>
    <col min="8974" max="8974" width="3" style="1" customWidth="1"/>
    <col min="8975" max="8975" width="14.7109375" style="1" customWidth="1"/>
    <col min="8976" max="8976" width="2.5703125" style="1" customWidth="1"/>
    <col min="8977" max="8977" width="15.7109375" style="1" customWidth="1"/>
    <col min="8978" max="9218" width="9.140625" style="1"/>
    <col min="9219" max="9219" width="21" style="1" customWidth="1"/>
    <col min="9220" max="9220" width="34.5703125" style="1" customWidth="1"/>
    <col min="9221" max="9221" width="20.28515625" style="1" customWidth="1"/>
    <col min="9222" max="9223" width="11.140625" style="1" customWidth="1"/>
    <col min="9224" max="9224" width="19.5703125" style="1" customWidth="1"/>
    <col min="9225" max="9225" width="14.85546875" style="1" customWidth="1"/>
    <col min="9226" max="9226" width="2.7109375" style="1" customWidth="1"/>
    <col min="9227" max="9227" width="11.7109375" style="1" customWidth="1"/>
    <col min="9228" max="9228" width="2.85546875" style="1" customWidth="1"/>
    <col min="9229" max="9229" width="11.85546875" style="1" customWidth="1"/>
    <col min="9230" max="9230" width="3" style="1" customWidth="1"/>
    <col min="9231" max="9231" width="14.7109375" style="1" customWidth="1"/>
    <col min="9232" max="9232" width="2.5703125" style="1" customWidth="1"/>
    <col min="9233" max="9233" width="15.7109375" style="1" customWidth="1"/>
    <col min="9234" max="9474" width="9.140625" style="1"/>
    <col min="9475" max="9475" width="21" style="1" customWidth="1"/>
    <col min="9476" max="9476" width="34.5703125" style="1" customWidth="1"/>
    <col min="9477" max="9477" width="20.28515625" style="1" customWidth="1"/>
    <col min="9478" max="9479" width="11.140625" style="1" customWidth="1"/>
    <col min="9480" max="9480" width="19.5703125" style="1" customWidth="1"/>
    <col min="9481" max="9481" width="14.85546875" style="1" customWidth="1"/>
    <col min="9482" max="9482" width="2.7109375" style="1" customWidth="1"/>
    <col min="9483" max="9483" width="11.7109375" style="1" customWidth="1"/>
    <col min="9484" max="9484" width="2.85546875" style="1" customWidth="1"/>
    <col min="9485" max="9485" width="11.85546875" style="1" customWidth="1"/>
    <col min="9486" max="9486" width="3" style="1" customWidth="1"/>
    <col min="9487" max="9487" width="14.7109375" style="1" customWidth="1"/>
    <col min="9488" max="9488" width="2.5703125" style="1" customWidth="1"/>
    <col min="9489" max="9489" width="15.7109375" style="1" customWidth="1"/>
    <col min="9490" max="9730" width="9.140625" style="1"/>
    <col min="9731" max="9731" width="21" style="1" customWidth="1"/>
    <col min="9732" max="9732" width="34.5703125" style="1" customWidth="1"/>
    <col min="9733" max="9733" width="20.28515625" style="1" customWidth="1"/>
    <col min="9734" max="9735" width="11.140625" style="1" customWidth="1"/>
    <col min="9736" max="9736" width="19.5703125" style="1" customWidth="1"/>
    <col min="9737" max="9737" width="14.85546875" style="1" customWidth="1"/>
    <col min="9738" max="9738" width="2.7109375" style="1" customWidth="1"/>
    <col min="9739" max="9739" width="11.7109375" style="1" customWidth="1"/>
    <col min="9740" max="9740" width="2.85546875" style="1" customWidth="1"/>
    <col min="9741" max="9741" width="11.85546875" style="1" customWidth="1"/>
    <col min="9742" max="9742" width="3" style="1" customWidth="1"/>
    <col min="9743" max="9743" width="14.7109375" style="1" customWidth="1"/>
    <col min="9744" max="9744" width="2.5703125" style="1" customWidth="1"/>
    <col min="9745" max="9745" width="15.7109375" style="1" customWidth="1"/>
    <col min="9746" max="9986" width="9.140625" style="1"/>
    <col min="9987" max="9987" width="21" style="1" customWidth="1"/>
    <col min="9988" max="9988" width="34.5703125" style="1" customWidth="1"/>
    <col min="9989" max="9989" width="20.28515625" style="1" customWidth="1"/>
    <col min="9990" max="9991" width="11.140625" style="1" customWidth="1"/>
    <col min="9992" max="9992" width="19.5703125" style="1" customWidth="1"/>
    <col min="9993" max="9993" width="14.85546875" style="1" customWidth="1"/>
    <col min="9994" max="9994" width="2.7109375" style="1" customWidth="1"/>
    <col min="9995" max="9995" width="11.7109375" style="1" customWidth="1"/>
    <col min="9996" max="9996" width="2.85546875" style="1" customWidth="1"/>
    <col min="9997" max="9997" width="11.85546875" style="1" customWidth="1"/>
    <col min="9998" max="9998" width="3" style="1" customWidth="1"/>
    <col min="9999" max="9999" width="14.7109375" style="1" customWidth="1"/>
    <col min="10000" max="10000" width="2.5703125" style="1" customWidth="1"/>
    <col min="10001" max="10001" width="15.7109375" style="1" customWidth="1"/>
    <col min="10002" max="10242" width="9.140625" style="1"/>
    <col min="10243" max="10243" width="21" style="1" customWidth="1"/>
    <col min="10244" max="10244" width="34.5703125" style="1" customWidth="1"/>
    <col min="10245" max="10245" width="20.28515625" style="1" customWidth="1"/>
    <col min="10246" max="10247" width="11.140625" style="1" customWidth="1"/>
    <col min="10248" max="10248" width="19.5703125" style="1" customWidth="1"/>
    <col min="10249" max="10249" width="14.85546875" style="1" customWidth="1"/>
    <col min="10250" max="10250" width="2.7109375" style="1" customWidth="1"/>
    <col min="10251" max="10251" width="11.7109375" style="1" customWidth="1"/>
    <col min="10252" max="10252" width="2.85546875" style="1" customWidth="1"/>
    <col min="10253" max="10253" width="11.85546875" style="1" customWidth="1"/>
    <col min="10254" max="10254" width="3" style="1" customWidth="1"/>
    <col min="10255" max="10255" width="14.7109375" style="1" customWidth="1"/>
    <col min="10256" max="10256" width="2.5703125" style="1" customWidth="1"/>
    <col min="10257" max="10257" width="15.7109375" style="1" customWidth="1"/>
    <col min="10258" max="10498" width="9.140625" style="1"/>
    <col min="10499" max="10499" width="21" style="1" customWidth="1"/>
    <col min="10500" max="10500" width="34.5703125" style="1" customWidth="1"/>
    <col min="10501" max="10501" width="20.28515625" style="1" customWidth="1"/>
    <col min="10502" max="10503" width="11.140625" style="1" customWidth="1"/>
    <col min="10504" max="10504" width="19.5703125" style="1" customWidth="1"/>
    <col min="10505" max="10505" width="14.85546875" style="1" customWidth="1"/>
    <col min="10506" max="10506" width="2.7109375" style="1" customWidth="1"/>
    <col min="10507" max="10507" width="11.7109375" style="1" customWidth="1"/>
    <col min="10508" max="10508" width="2.85546875" style="1" customWidth="1"/>
    <col min="10509" max="10509" width="11.85546875" style="1" customWidth="1"/>
    <col min="10510" max="10510" width="3" style="1" customWidth="1"/>
    <col min="10511" max="10511" width="14.7109375" style="1" customWidth="1"/>
    <col min="10512" max="10512" width="2.5703125" style="1" customWidth="1"/>
    <col min="10513" max="10513" width="15.7109375" style="1" customWidth="1"/>
    <col min="10514" max="10754" width="9.140625" style="1"/>
    <col min="10755" max="10755" width="21" style="1" customWidth="1"/>
    <col min="10756" max="10756" width="34.5703125" style="1" customWidth="1"/>
    <col min="10757" max="10757" width="20.28515625" style="1" customWidth="1"/>
    <col min="10758" max="10759" width="11.140625" style="1" customWidth="1"/>
    <col min="10760" max="10760" width="19.5703125" style="1" customWidth="1"/>
    <col min="10761" max="10761" width="14.85546875" style="1" customWidth="1"/>
    <col min="10762" max="10762" width="2.7109375" style="1" customWidth="1"/>
    <col min="10763" max="10763" width="11.7109375" style="1" customWidth="1"/>
    <col min="10764" max="10764" width="2.85546875" style="1" customWidth="1"/>
    <col min="10765" max="10765" width="11.85546875" style="1" customWidth="1"/>
    <col min="10766" max="10766" width="3" style="1" customWidth="1"/>
    <col min="10767" max="10767" width="14.7109375" style="1" customWidth="1"/>
    <col min="10768" max="10768" width="2.5703125" style="1" customWidth="1"/>
    <col min="10769" max="10769" width="15.7109375" style="1" customWidth="1"/>
    <col min="10770" max="11010" width="9.140625" style="1"/>
    <col min="11011" max="11011" width="21" style="1" customWidth="1"/>
    <col min="11012" max="11012" width="34.5703125" style="1" customWidth="1"/>
    <col min="11013" max="11013" width="20.28515625" style="1" customWidth="1"/>
    <col min="11014" max="11015" width="11.140625" style="1" customWidth="1"/>
    <col min="11016" max="11016" width="19.5703125" style="1" customWidth="1"/>
    <col min="11017" max="11017" width="14.85546875" style="1" customWidth="1"/>
    <col min="11018" max="11018" width="2.7109375" style="1" customWidth="1"/>
    <col min="11019" max="11019" width="11.7109375" style="1" customWidth="1"/>
    <col min="11020" max="11020" width="2.85546875" style="1" customWidth="1"/>
    <col min="11021" max="11021" width="11.85546875" style="1" customWidth="1"/>
    <col min="11022" max="11022" width="3" style="1" customWidth="1"/>
    <col min="11023" max="11023" width="14.7109375" style="1" customWidth="1"/>
    <col min="11024" max="11024" width="2.5703125" style="1" customWidth="1"/>
    <col min="11025" max="11025" width="15.7109375" style="1" customWidth="1"/>
    <col min="11026" max="11266" width="9.140625" style="1"/>
    <col min="11267" max="11267" width="21" style="1" customWidth="1"/>
    <col min="11268" max="11268" width="34.5703125" style="1" customWidth="1"/>
    <col min="11269" max="11269" width="20.28515625" style="1" customWidth="1"/>
    <col min="11270" max="11271" width="11.140625" style="1" customWidth="1"/>
    <col min="11272" max="11272" width="19.5703125" style="1" customWidth="1"/>
    <col min="11273" max="11273" width="14.85546875" style="1" customWidth="1"/>
    <col min="11274" max="11274" width="2.7109375" style="1" customWidth="1"/>
    <col min="11275" max="11275" width="11.7109375" style="1" customWidth="1"/>
    <col min="11276" max="11276" width="2.85546875" style="1" customWidth="1"/>
    <col min="11277" max="11277" width="11.85546875" style="1" customWidth="1"/>
    <col min="11278" max="11278" width="3" style="1" customWidth="1"/>
    <col min="11279" max="11279" width="14.7109375" style="1" customWidth="1"/>
    <col min="11280" max="11280" width="2.5703125" style="1" customWidth="1"/>
    <col min="11281" max="11281" width="15.7109375" style="1" customWidth="1"/>
    <col min="11282" max="11522" width="9.140625" style="1"/>
    <col min="11523" max="11523" width="21" style="1" customWidth="1"/>
    <col min="11524" max="11524" width="34.5703125" style="1" customWidth="1"/>
    <col min="11525" max="11525" width="20.28515625" style="1" customWidth="1"/>
    <col min="11526" max="11527" width="11.140625" style="1" customWidth="1"/>
    <col min="11528" max="11528" width="19.5703125" style="1" customWidth="1"/>
    <col min="11529" max="11529" width="14.85546875" style="1" customWidth="1"/>
    <col min="11530" max="11530" width="2.7109375" style="1" customWidth="1"/>
    <col min="11531" max="11531" width="11.7109375" style="1" customWidth="1"/>
    <col min="11532" max="11532" width="2.85546875" style="1" customWidth="1"/>
    <col min="11533" max="11533" width="11.85546875" style="1" customWidth="1"/>
    <col min="11534" max="11534" width="3" style="1" customWidth="1"/>
    <col min="11535" max="11535" width="14.7109375" style="1" customWidth="1"/>
    <col min="11536" max="11536" width="2.5703125" style="1" customWidth="1"/>
    <col min="11537" max="11537" width="15.7109375" style="1" customWidth="1"/>
    <col min="11538" max="11778" width="9.140625" style="1"/>
    <col min="11779" max="11779" width="21" style="1" customWidth="1"/>
    <col min="11780" max="11780" width="34.5703125" style="1" customWidth="1"/>
    <col min="11781" max="11781" width="20.28515625" style="1" customWidth="1"/>
    <col min="11782" max="11783" width="11.140625" style="1" customWidth="1"/>
    <col min="11784" max="11784" width="19.5703125" style="1" customWidth="1"/>
    <col min="11785" max="11785" width="14.85546875" style="1" customWidth="1"/>
    <col min="11786" max="11786" width="2.7109375" style="1" customWidth="1"/>
    <col min="11787" max="11787" width="11.7109375" style="1" customWidth="1"/>
    <col min="11788" max="11788" width="2.85546875" style="1" customWidth="1"/>
    <col min="11789" max="11789" width="11.85546875" style="1" customWidth="1"/>
    <col min="11790" max="11790" width="3" style="1" customWidth="1"/>
    <col min="11791" max="11791" width="14.7109375" style="1" customWidth="1"/>
    <col min="11792" max="11792" width="2.5703125" style="1" customWidth="1"/>
    <col min="11793" max="11793" width="15.7109375" style="1" customWidth="1"/>
    <col min="11794" max="12034" width="9.140625" style="1"/>
    <col min="12035" max="12035" width="21" style="1" customWidth="1"/>
    <col min="12036" max="12036" width="34.5703125" style="1" customWidth="1"/>
    <col min="12037" max="12037" width="20.28515625" style="1" customWidth="1"/>
    <col min="12038" max="12039" width="11.140625" style="1" customWidth="1"/>
    <col min="12040" max="12040" width="19.5703125" style="1" customWidth="1"/>
    <col min="12041" max="12041" width="14.85546875" style="1" customWidth="1"/>
    <col min="12042" max="12042" width="2.7109375" style="1" customWidth="1"/>
    <col min="12043" max="12043" width="11.7109375" style="1" customWidth="1"/>
    <col min="12044" max="12044" width="2.85546875" style="1" customWidth="1"/>
    <col min="12045" max="12045" width="11.85546875" style="1" customWidth="1"/>
    <col min="12046" max="12046" width="3" style="1" customWidth="1"/>
    <col min="12047" max="12047" width="14.7109375" style="1" customWidth="1"/>
    <col min="12048" max="12048" width="2.5703125" style="1" customWidth="1"/>
    <col min="12049" max="12049" width="15.7109375" style="1" customWidth="1"/>
    <col min="12050" max="12290" width="9.140625" style="1"/>
    <col min="12291" max="12291" width="21" style="1" customWidth="1"/>
    <col min="12292" max="12292" width="34.5703125" style="1" customWidth="1"/>
    <col min="12293" max="12293" width="20.28515625" style="1" customWidth="1"/>
    <col min="12294" max="12295" width="11.140625" style="1" customWidth="1"/>
    <col min="12296" max="12296" width="19.5703125" style="1" customWidth="1"/>
    <col min="12297" max="12297" width="14.85546875" style="1" customWidth="1"/>
    <col min="12298" max="12298" width="2.7109375" style="1" customWidth="1"/>
    <col min="12299" max="12299" width="11.7109375" style="1" customWidth="1"/>
    <col min="12300" max="12300" width="2.85546875" style="1" customWidth="1"/>
    <col min="12301" max="12301" width="11.85546875" style="1" customWidth="1"/>
    <col min="12302" max="12302" width="3" style="1" customWidth="1"/>
    <col min="12303" max="12303" width="14.7109375" style="1" customWidth="1"/>
    <col min="12304" max="12304" width="2.5703125" style="1" customWidth="1"/>
    <col min="12305" max="12305" width="15.7109375" style="1" customWidth="1"/>
    <col min="12306" max="12546" width="9.140625" style="1"/>
    <col min="12547" max="12547" width="21" style="1" customWidth="1"/>
    <col min="12548" max="12548" width="34.5703125" style="1" customWidth="1"/>
    <col min="12549" max="12549" width="20.28515625" style="1" customWidth="1"/>
    <col min="12550" max="12551" width="11.140625" style="1" customWidth="1"/>
    <col min="12552" max="12552" width="19.5703125" style="1" customWidth="1"/>
    <col min="12553" max="12553" width="14.85546875" style="1" customWidth="1"/>
    <col min="12554" max="12554" width="2.7109375" style="1" customWidth="1"/>
    <col min="12555" max="12555" width="11.7109375" style="1" customWidth="1"/>
    <col min="12556" max="12556" width="2.85546875" style="1" customWidth="1"/>
    <col min="12557" max="12557" width="11.85546875" style="1" customWidth="1"/>
    <col min="12558" max="12558" width="3" style="1" customWidth="1"/>
    <col min="12559" max="12559" width="14.7109375" style="1" customWidth="1"/>
    <col min="12560" max="12560" width="2.5703125" style="1" customWidth="1"/>
    <col min="12561" max="12561" width="15.7109375" style="1" customWidth="1"/>
    <col min="12562" max="12802" width="9.140625" style="1"/>
    <col min="12803" max="12803" width="21" style="1" customWidth="1"/>
    <col min="12804" max="12804" width="34.5703125" style="1" customWidth="1"/>
    <col min="12805" max="12805" width="20.28515625" style="1" customWidth="1"/>
    <col min="12806" max="12807" width="11.140625" style="1" customWidth="1"/>
    <col min="12808" max="12808" width="19.5703125" style="1" customWidth="1"/>
    <col min="12809" max="12809" width="14.85546875" style="1" customWidth="1"/>
    <col min="12810" max="12810" width="2.7109375" style="1" customWidth="1"/>
    <col min="12811" max="12811" width="11.7109375" style="1" customWidth="1"/>
    <col min="12812" max="12812" width="2.85546875" style="1" customWidth="1"/>
    <col min="12813" max="12813" width="11.85546875" style="1" customWidth="1"/>
    <col min="12814" max="12814" width="3" style="1" customWidth="1"/>
    <col min="12815" max="12815" width="14.7109375" style="1" customWidth="1"/>
    <col min="12816" max="12816" width="2.5703125" style="1" customWidth="1"/>
    <col min="12817" max="12817" width="15.7109375" style="1" customWidth="1"/>
    <col min="12818" max="13058" width="9.140625" style="1"/>
    <col min="13059" max="13059" width="21" style="1" customWidth="1"/>
    <col min="13060" max="13060" width="34.5703125" style="1" customWidth="1"/>
    <col min="13061" max="13061" width="20.28515625" style="1" customWidth="1"/>
    <col min="13062" max="13063" width="11.140625" style="1" customWidth="1"/>
    <col min="13064" max="13064" width="19.5703125" style="1" customWidth="1"/>
    <col min="13065" max="13065" width="14.85546875" style="1" customWidth="1"/>
    <col min="13066" max="13066" width="2.7109375" style="1" customWidth="1"/>
    <col min="13067" max="13067" width="11.7109375" style="1" customWidth="1"/>
    <col min="13068" max="13068" width="2.85546875" style="1" customWidth="1"/>
    <col min="13069" max="13069" width="11.85546875" style="1" customWidth="1"/>
    <col min="13070" max="13070" width="3" style="1" customWidth="1"/>
    <col min="13071" max="13071" width="14.7109375" style="1" customWidth="1"/>
    <col min="13072" max="13072" width="2.5703125" style="1" customWidth="1"/>
    <col min="13073" max="13073" width="15.7109375" style="1" customWidth="1"/>
    <col min="13074" max="13314" width="9.140625" style="1"/>
    <col min="13315" max="13315" width="21" style="1" customWidth="1"/>
    <col min="13316" max="13316" width="34.5703125" style="1" customWidth="1"/>
    <col min="13317" max="13317" width="20.28515625" style="1" customWidth="1"/>
    <col min="13318" max="13319" width="11.140625" style="1" customWidth="1"/>
    <col min="13320" max="13320" width="19.5703125" style="1" customWidth="1"/>
    <col min="13321" max="13321" width="14.85546875" style="1" customWidth="1"/>
    <col min="13322" max="13322" width="2.7109375" style="1" customWidth="1"/>
    <col min="13323" max="13323" width="11.7109375" style="1" customWidth="1"/>
    <col min="13324" max="13324" width="2.85546875" style="1" customWidth="1"/>
    <col min="13325" max="13325" width="11.85546875" style="1" customWidth="1"/>
    <col min="13326" max="13326" width="3" style="1" customWidth="1"/>
    <col min="13327" max="13327" width="14.7109375" style="1" customWidth="1"/>
    <col min="13328" max="13328" width="2.5703125" style="1" customWidth="1"/>
    <col min="13329" max="13329" width="15.7109375" style="1" customWidth="1"/>
    <col min="13330" max="13570" width="9.140625" style="1"/>
    <col min="13571" max="13571" width="21" style="1" customWidth="1"/>
    <col min="13572" max="13572" width="34.5703125" style="1" customWidth="1"/>
    <col min="13573" max="13573" width="20.28515625" style="1" customWidth="1"/>
    <col min="13574" max="13575" width="11.140625" style="1" customWidth="1"/>
    <col min="13576" max="13576" width="19.5703125" style="1" customWidth="1"/>
    <col min="13577" max="13577" width="14.85546875" style="1" customWidth="1"/>
    <col min="13578" max="13578" width="2.7109375" style="1" customWidth="1"/>
    <col min="13579" max="13579" width="11.7109375" style="1" customWidth="1"/>
    <col min="13580" max="13580" width="2.85546875" style="1" customWidth="1"/>
    <col min="13581" max="13581" width="11.85546875" style="1" customWidth="1"/>
    <col min="13582" max="13582" width="3" style="1" customWidth="1"/>
    <col min="13583" max="13583" width="14.7109375" style="1" customWidth="1"/>
    <col min="13584" max="13584" width="2.5703125" style="1" customWidth="1"/>
    <col min="13585" max="13585" width="15.7109375" style="1" customWidth="1"/>
    <col min="13586" max="13826" width="9.140625" style="1"/>
    <col min="13827" max="13827" width="21" style="1" customWidth="1"/>
    <col min="13828" max="13828" width="34.5703125" style="1" customWidth="1"/>
    <col min="13829" max="13829" width="20.28515625" style="1" customWidth="1"/>
    <col min="13830" max="13831" width="11.140625" style="1" customWidth="1"/>
    <col min="13832" max="13832" width="19.5703125" style="1" customWidth="1"/>
    <col min="13833" max="13833" width="14.85546875" style="1" customWidth="1"/>
    <col min="13834" max="13834" width="2.7109375" style="1" customWidth="1"/>
    <col min="13835" max="13835" width="11.7109375" style="1" customWidth="1"/>
    <col min="13836" max="13836" width="2.85546875" style="1" customWidth="1"/>
    <col min="13837" max="13837" width="11.85546875" style="1" customWidth="1"/>
    <col min="13838" max="13838" width="3" style="1" customWidth="1"/>
    <col min="13839" max="13839" width="14.7109375" style="1" customWidth="1"/>
    <col min="13840" max="13840" width="2.5703125" style="1" customWidth="1"/>
    <col min="13841" max="13841" width="15.7109375" style="1" customWidth="1"/>
    <col min="13842" max="14082" width="9.140625" style="1"/>
    <col min="14083" max="14083" width="21" style="1" customWidth="1"/>
    <col min="14084" max="14084" width="34.5703125" style="1" customWidth="1"/>
    <col min="14085" max="14085" width="20.28515625" style="1" customWidth="1"/>
    <col min="14086" max="14087" width="11.140625" style="1" customWidth="1"/>
    <col min="14088" max="14088" width="19.5703125" style="1" customWidth="1"/>
    <col min="14089" max="14089" width="14.85546875" style="1" customWidth="1"/>
    <col min="14090" max="14090" width="2.7109375" style="1" customWidth="1"/>
    <col min="14091" max="14091" width="11.7109375" style="1" customWidth="1"/>
    <col min="14092" max="14092" width="2.85546875" style="1" customWidth="1"/>
    <col min="14093" max="14093" width="11.85546875" style="1" customWidth="1"/>
    <col min="14094" max="14094" width="3" style="1" customWidth="1"/>
    <col min="14095" max="14095" width="14.7109375" style="1" customWidth="1"/>
    <col min="14096" max="14096" width="2.5703125" style="1" customWidth="1"/>
    <col min="14097" max="14097" width="15.7109375" style="1" customWidth="1"/>
    <col min="14098" max="14338" width="9.140625" style="1"/>
    <col min="14339" max="14339" width="21" style="1" customWidth="1"/>
    <col min="14340" max="14340" width="34.5703125" style="1" customWidth="1"/>
    <col min="14341" max="14341" width="20.28515625" style="1" customWidth="1"/>
    <col min="14342" max="14343" width="11.140625" style="1" customWidth="1"/>
    <col min="14344" max="14344" width="19.5703125" style="1" customWidth="1"/>
    <col min="14345" max="14345" width="14.85546875" style="1" customWidth="1"/>
    <col min="14346" max="14346" width="2.7109375" style="1" customWidth="1"/>
    <col min="14347" max="14347" width="11.7109375" style="1" customWidth="1"/>
    <col min="14348" max="14348" width="2.85546875" style="1" customWidth="1"/>
    <col min="14349" max="14349" width="11.85546875" style="1" customWidth="1"/>
    <col min="14350" max="14350" width="3" style="1" customWidth="1"/>
    <col min="14351" max="14351" width="14.7109375" style="1" customWidth="1"/>
    <col min="14352" max="14352" width="2.5703125" style="1" customWidth="1"/>
    <col min="14353" max="14353" width="15.7109375" style="1" customWidth="1"/>
    <col min="14354" max="14594" width="9.140625" style="1"/>
    <col min="14595" max="14595" width="21" style="1" customWidth="1"/>
    <col min="14596" max="14596" width="34.5703125" style="1" customWidth="1"/>
    <col min="14597" max="14597" width="20.28515625" style="1" customWidth="1"/>
    <col min="14598" max="14599" width="11.140625" style="1" customWidth="1"/>
    <col min="14600" max="14600" width="19.5703125" style="1" customWidth="1"/>
    <col min="14601" max="14601" width="14.85546875" style="1" customWidth="1"/>
    <col min="14602" max="14602" width="2.7109375" style="1" customWidth="1"/>
    <col min="14603" max="14603" width="11.7109375" style="1" customWidth="1"/>
    <col min="14604" max="14604" width="2.85546875" style="1" customWidth="1"/>
    <col min="14605" max="14605" width="11.85546875" style="1" customWidth="1"/>
    <col min="14606" max="14606" width="3" style="1" customWidth="1"/>
    <col min="14607" max="14607" width="14.7109375" style="1" customWidth="1"/>
    <col min="14608" max="14608" width="2.5703125" style="1" customWidth="1"/>
    <col min="14609" max="14609" width="15.7109375" style="1" customWidth="1"/>
    <col min="14610" max="14850" width="9.140625" style="1"/>
    <col min="14851" max="14851" width="21" style="1" customWidth="1"/>
    <col min="14852" max="14852" width="34.5703125" style="1" customWidth="1"/>
    <col min="14853" max="14853" width="20.28515625" style="1" customWidth="1"/>
    <col min="14854" max="14855" width="11.140625" style="1" customWidth="1"/>
    <col min="14856" max="14856" width="19.5703125" style="1" customWidth="1"/>
    <col min="14857" max="14857" width="14.85546875" style="1" customWidth="1"/>
    <col min="14858" max="14858" width="2.7109375" style="1" customWidth="1"/>
    <col min="14859" max="14859" width="11.7109375" style="1" customWidth="1"/>
    <col min="14860" max="14860" width="2.85546875" style="1" customWidth="1"/>
    <col min="14861" max="14861" width="11.85546875" style="1" customWidth="1"/>
    <col min="14862" max="14862" width="3" style="1" customWidth="1"/>
    <col min="14863" max="14863" width="14.7109375" style="1" customWidth="1"/>
    <col min="14864" max="14864" width="2.5703125" style="1" customWidth="1"/>
    <col min="14865" max="14865" width="15.7109375" style="1" customWidth="1"/>
    <col min="14866" max="15106" width="9.140625" style="1"/>
    <col min="15107" max="15107" width="21" style="1" customWidth="1"/>
    <col min="15108" max="15108" width="34.5703125" style="1" customWidth="1"/>
    <col min="15109" max="15109" width="20.28515625" style="1" customWidth="1"/>
    <col min="15110" max="15111" width="11.140625" style="1" customWidth="1"/>
    <col min="15112" max="15112" width="19.5703125" style="1" customWidth="1"/>
    <col min="15113" max="15113" width="14.85546875" style="1" customWidth="1"/>
    <col min="15114" max="15114" width="2.7109375" style="1" customWidth="1"/>
    <col min="15115" max="15115" width="11.7109375" style="1" customWidth="1"/>
    <col min="15116" max="15116" width="2.85546875" style="1" customWidth="1"/>
    <col min="15117" max="15117" width="11.85546875" style="1" customWidth="1"/>
    <col min="15118" max="15118" width="3" style="1" customWidth="1"/>
    <col min="15119" max="15119" width="14.7109375" style="1" customWidth="1"/>
    <col min="15120" max="15120" width="2.5703125" style="1" customWidth="1"/>
    <col min="15121" max="15121" width="15.7109375" style="1" customWidth="1"/>
    <col min="15122" max="15362" width="9.140625" style="1"/>
    <col min="15363" max="15363" width="21" style="1" customWidth="1"/>
    <col min="15364" max="15364" width="34.5703125" style="1" customWidth="1"/>
    <col min="15365" max="15365" width="20.28515625" style="1" customWidth="1"/>
    <col min="15366" max="15367" width="11.140625" style="1" customWidth="1"/>
    <col min="15368" max="15368" width="19.5703125" style="1" customWidth="1"/>
    <col min="15369" max="15369" width="14.85546875" style="1" customWidth="1"/>
    <col min="15370" max="15370" width="2.7109375" style="1" customWidth="1"/>
    <col min="15371" max="15371" width="11.7109375" style="1" customWidth="1"/>
    <col min="15372" max="15372" width="2.85546875" style="1" customWidth="1"/>
    <col min="15373" max="15373" width="11.85546875" style="1" customWidth="1"/>
    <col min="15374" max="15374" width="3" style="1" customWidth="1"/>
    <col min="15375" max="15375" width="14.7109375" style="1" customWidth="1"/>
    <col min="15376" max="15376" width="2.5703125" style="1" customWidth="1"/>
    <col min="15377" max="15377" width="15.7109375" style="1" customWidth="1"/>
    <col min="15378" max="15618" width="9.140625" style="1"/>
    <col min="15619" max="15619" width="21" style="1" customWidth="1"/>
    <col min="15620" max="15620" width="34.5703125" style="1" customWidth="1"/>
    <col min="15621" max="15621" width="20.28515625" style="1" customWidth="1"/>
    <col min="15622" max="15623" width="11.140625" style="1" customWidth="1"/>
    <col min="15624" max="15624" width="19.5703125" style="1" customWidth="1"/>
    <col min="15625" max="15625" width="14.85546875" style="1" customWidth="1"/>
    <col min="15626" max="15626" width="2.7109375" style="1" customWidth="1"/>
    <col min="15627" max="15627" width="11.7109375" style="1" customWidth="1"/>
    <col min="15628" max="15628" width="2.85546875" style="1" customWidth="1"/>
    <col min="15629" max="15629" width="11.85546875" style="1" customWidth="1"/>
    <col min="15630" max="15630" width="3" style="1" customWidth="1"/>
    <col min="15631" max="15631" width="14.7109375" style="1" customWidth="1"/>
    <col min="15632" max="15632" width="2.5703125" style="1" customWidth="1"/>
    <col min="15633" max="15633" width="15.7109375" style="1" customWidth="1"/>
    <col min="15634" max="15874" width="9.140625" style="1"/>
    <col min="15875" max="15875" width="21" style="1" customWidth="1"/>
    <col min="15876" max="15876" width="34.5703125" style="1" customWidth="1"/>
    <col min="15877" max="15877" width="20.28515625" style="1" customWidth="1"/>
    <col min="15878" max="15879" width="11.140625" style="1" customWidth="1"/>
    <col min="15880" max="15880" width="19.5703125" style="1" customWidth="1"/>
    <col min="15881" max="15881" width="14.85546875" style="1" customWidth="1"/>
    <col min="15882" max="15882" width="2.7109375" style="1" customWidth="1"/>
    <col min="15883" max="15883" width="11.7109375" style="1" customWidth="1"/>
    <col min="15884" max="15884" width="2.85546875" style="1" customWidth="1"/>
    <col min="15885" max="15885" width="11.85546875" style="1" customWidth="1"/>
    <col min="15886" max="15886" width="3" style="1" customWidth="1"/>
    <col min="15887" max="15887" width="14.7109375" style="1" customWidth="1"/>
    <col min="15888" max="15888" width="2.5703125" style="1" customWidth="1"/>
    <col min="15889" max="15889" width="15.7109375" style="1" customWidth="1"/>
    <col min="15890" max="16130" width="9.140625" style="1"/>
    <col min="16131" max="16131" width="21" style="1" customWidth="1"/>
    <col min="16132" max="16132" width="34.5703125" style="1" customWidth="1"/>
    <col min="16133" max="16133" width="20.28515625" style="1" customWidth="1"/>
    <col min="16134" max="16135" width="11.140625" style="1" customWidth="1"/>
    <col min="16136" max="16136" width="19.5703125" style="1" customWidth="1"/>
    <col min="16137" max="16137" width="14.85546875" style="1" customWidth="1"/>
    <col min="16138" max="16138" width="2.7109375" style="1" customWidth="1"/>
    <col min="16139" max="16139" width="11.7109375" style="1" customWidth="1"/>
    <col min="16140" max="16140" width="2.85546875" style="1" customWidth="1"/>
    <col min="16141" max="16141" width="11.85546875" style="1" customWidth="1"/>
    <col min="16142" max="16142" width="3" style="1" customWidth="1"/>
    <col min="16143" max="16143" width="14.7109375" style="1" customWidth="1"/>
    <col min="16144" max="16144" width="2.5703125" style="1" customWidth="1"/>
    <col min="16145" max="16145" width="15.7109375" style="1" customWidth="1"/>
    <col min="16146" max="16384" width="9.140625" style="1"/>
  </cols>
  <sheetData>
    <row r="1" spans="1:19" ht="102.75" customHeight="1"/>
    <row r="2" spans="1:19" s="41" customFormat="1" ht="71.25" customHeight="1">
      <c r="A2" s="48" t="s">
        <v>0</v>
      </c>
      <c r="E2" s="81"/>
      <c r="F2" s="46"/>
      <c r="G2" s="46"/>
      <c r="H2" s="46"/>
      <c r="I2" s="46"/>
      <c r="J2" s="47"/>
      <c r="K2" s="46"/>
      <c r="L2" s="46"/>
      <c r="M2" s="46"/>
      <c r="N2" s="46"/>
      <c r="O2" s="46"/>
      <c r="Q2" s="70"/>
      <c r="S2" s="70"/>
    </row>
    <row r="3" spans="1:19" s="41" customFormat="1" ht="37.5" customHeight="1" thickBot="1">
      <c r="A3" s="45" t="s">
        <v>1</v>
      </c>
      <c r="B3" s="42"/>
      <c r="C3" s="42"/>
      <c r="D3" s="42"/>
      <c r="E3" s="82"/>
      <c r="F3" s="43"/>
      <c r="G3" s="43"/>
      <c r="H3" s="43"/>
      <c r="I3" s="43"/>
      <c r="J3" s="44"/>
      <c r="K3" s="43"/>
      <c r="L3" s="43"/>
      <c r="M3" s="43"/>
      <c r="N3" s="43"/>
      <c r="O3" s="43"/>
      <c r="P3" s="42"/>
      <c r="Q3" s="79"/>
      <c r="R3" s="42"/>
      <c r="S3" s="79"/>
    </row>
    <row r="4" spans="1:19" ht="18" thickBot="1">
      <c r="A4" s="40"/>
      <c r="B4" s="40"/>
      <c r="C4" s="37"/>
      <c r="D4" s="37"/>
      <c r="F4" s="37"/>
      <c r="G4" s="36" t="s">
        <v>2</v>
      </c>
      <c r="H4" s="38"/>
      <c r="I4" s="36" t="s">
        <v>3</v>
      </c>
      <c r="J4" s="39"/>
      <c r="K4" s="36" t="s">
        <v>4</v>
      </c>
      <c r="L4" s="38"/>
      <c r="M4" s="36" t="s">
        <v>5</v>
      </c>
      <c r="N4" s="37"/>
      <c r="O4" s="36" t="s">
        <v>6</v>
      </c>
      <c r="P4" s="37"/>
      <c r="Q4" s="71" t="s">
        <v>7</v>
      </c>
      <c r="R4" s="37"/>
      <c r="S4" s="71" t="s">
        <v>8</v>
      </c>
    </row>
    <row r="5" spans="1:19" s="33" customFormat="1" ht="66.75" customHeight="1" thickBot="1">
      <c r="A5" s="35" t="s">
        <v>9</v>
      </c>
      <c r="B5" s="34" t="s">
        <v>10</v>
      </c>
      <c r="C5" s="34" t="s">
        <v>11</v>
      </c>
      <c r="D5" s="34" t="s">
        <v>12</v>
      </c>
      <c r="E5" s="34" t="s">
        <v>13</v>
      </c>
      <c r="F5" s="34" t="s">
        <v>14</v>
      </c>
      <c r="G5" s="34" t="s">
        <v>15</v>
      </c>
      <c r="H5" s="34" t="s">
        <v>16</v>
      </c>
      <c r="I5" s="34" t="s">
        <v>17</v>
      </c>
      <c r="J5" s="34" t="s">
        <v>18</v>
      </c>
      <c r="K5" s="34" t="s">
        <v>19</v>
      </c>
      <c r="L5" s="34" t="s">
        <v>20</v>
      </c>
      <c r="M5" s="34" t="s">
        <v>21</v>
      </c>
      <c r="N5" s="34" t="s">
        <v>18</v>
      </c>
      <c r="O5" s="34" t="s">
        <v>22</v>
      </c>
      <c r="P5" s="34"/>
      <c r="Q5" s="72" t="s">
        <v>23</v>
      </c>
      <c r="R5" s="34"/>
      <c r="S5" s="72" t="s">
        <v>24</v>
      </c>
    </row>
    <row r="6" spans="1:19" ht="20.100000000000001" customHeight="1">
      <c r="A6" s="55" t="s">
        <v>25</v>
      </c>
      <c r="B6" s="19" t="s">
        <v>26</v>
      </c>
      <c r="C6" s="19" t="s">
        <v>27</v>
      </c>
      <c r="D6" s="31" t="s">
        <v>28</v>
      </c>
      <c r="E6" s="51">
        <v>3.92</v>
      </c>
      <c r="F6" s="19" t="s">
        <v>29</v>
      </c>
      <c r="G6" s="21"/>
      <c r="H6" s="86"/>
      <c r="I6" s="30">
        <v>171</v>
      </c>
      <c r="J6" s="88"/>
      <c r="K6" s="32">
        <v>0</v>
      </c>
      <c r="L6" s="86"/>
      <c r="M6" s="20">
        <v>39.08</v>
      </c>
      <c r="N6" s="86"/>
      <c r="O6" s="20">
        <f>K6*M6</f>
        <v>0</v>
      </c>
      <c r="P6" s="86"/>
      <c r="Q6" s="73">
        <f>M6*0.6664</f>
        <v>26.042911999999998</v>
      </c>
      <c r="R6" s="63"/>
      <c r="S6" s="73">
        <f>Q6*K6</f>
        <v>0</v>
      </c>
    </row>
    <row r="7" spans="1:19" ht="20.100000000000001" customHeight="1">
      <c r="A7" s="53" t="s">
        <v>30</v>
      </c>
      <c r="B7" s="17" t="s">
        <v>31</v>
      </c>
      <c r="C7" s="19" t="s">
        <v>27</v>
      </c>
      <c r="D7" s="18" t="s">
        <v>28</v>
      </c>
      <c r="E7" s="83">
        <v>3.92</v>
      </c>
      <c r="F7" s="19" t="s">
        <v>29</v>
      </c>
      <c r="G7" s="21"/>
      <c r="H7" s="87"/>
      <c r="I7" s="16">
        <v>171</v>
      </c>
      <c r="J7" s="89"/>
      <c r="K7" s="14">
        <f t="shared" ref="K7:K16" si="0">G7/I7</f>
        <v>0</v>
      </c>
      <c r="L7" s="87"/>
      <c r="M7" s="20">
        <v>39.08</v>
      </c>
      <c r="N7" s="87"/>
      <c r="O7" s="20">
        <f>K7*M7</f>
        <v>0</v>
      </c>
      <c r="P7" s="87"/>
      <c r="Q7" s="73">
        <f>M7*0.6664</f>
        <v>26.042911999999998</v>
      </c>
      <c r="R7" s="63"/>
      <c r="S7" s="73">
        <f t="shared" ref="S7:S27" si="1">Q7*K7</f>
        <v>0</v>
      </c>
    </row>
    <row r="8" spans="1:19" ht="20.100000000000001" customHeight="1">
      <c r="A8" s="53" t="s">
        <v>32</v>
      </c>
      <c r="B8" s="17" t="s">
        <v>33</v>
      </c>
      <c r="C8" s="19" t="s">
        <v>27</v>
      </c>
      <c r="D8" s="18" t="s">
        <v>34</v>
      </c>
      <c r="E8" s="83">
        <v>2.8</v>
      </c>
      <c r="F8" s="19" t="s">
        <v>29</v>
      </c>
      <c r="G8" s="21"/>
      <c r="H8" s="87"/>
      <c r="I8" s="16">
        <v>171</v>
      </c>
      <c r="J8" s="89"/>
      <c r="K8" s="14">
        <f t="shared" si="0"/>
        <v>0</v>
      </c>
      <c r="L8" s="87"/>
      <c r="M8" s="20">
        <v>39.08</v>
      </c>
      <c r="N8" s="87"/>
      <c r="O8" s="20">
        <f t="shared" ref="O8:O16" si="2">K8*M8</f>
        <v>0</v>
      </c>
      <c r="P8" s="87"/>
      <c r="Q8" s="73">
        <f t="shared" ref="Q8:Q15" si="3">M8*0.6664</f>
        <v>26.042911999999998</v>
      </c>
      <c r="R8" s="63"/>
      <c r="S8" s="73">
        <f>Q8*K8</f>
        <v>0</v>
      </c>
    </row>
    <row r="9" spans="1:19" ht="20.100000000000001" customHeight="1">
      <c r="A9" s="53" t="s">
        <v>35</v>
      </c>
      <c r="B9" s="17" t="s">
        <v>36</v>
      </c>
      <c r="C9" s="19" t="s">
        <v>27</v>
      </c>
      <c r="D9" s="18" t="s">
        <v>28</v>
      </c>
      <c r="E9" s="83">
        <v>3.92</v>
      </c>
      <c r="F9" s="19" t="s">
        <v>29</v>
      </c>
      <c r="G9" s="21"/>
      <c r="H9" s="87"/>
      <c r="I9" s="16">
        <v>171</v>
      </c>
      <c r="J9" s="89"/>
      <c r="K9" s="14">
        <f t="shared" si="0"/>
        <v>0</v>
      </c>
      <c r="L9" s="87"/>
      <c r="M9" s="20">
        <v>39.08</v>
      </c>
      <c r="N9" s="87"/>
      <c r="O9" s="20">
        <f t="shared" si="2"/>
        <v>0</v>
      </c>
      <c r="P9" s="87"/>
      <c r="Q9" s="73">
        <f t="shared" si="3"/>
        <v>26.042911999999998</v>
      </c>
      <c r="R9" s="63"/>
      <c r="S9" s="73">
        <f t="shared" si="1"/>
        <v>0</v>
      </c>
    </row>
    <row r="10" spans="1:19" ht="20.100000000000001" customHeight="1">
      <c r="A10" s="53" t="s">
        <v>37</v>
      </c>
      <c r="B10" s="17" t="s">
        <v>38</v>
      </c>
      <c r="C10" s="19" t="s">
        <v>27</v>
      </c>
      <c r="D10" s="31" t="s">
        <v>28</v>
      </c>
      <c r="E10" s="51">
        <v>3.92</v>
      </c>
      <c r="F10" s="19" t="s">
        <v>29</v>
      </c>
      <c r="G10" s="21"/>
      <c r="H10" s="87"/>
      <c r="I10" s="16">
        <v>171</v>
      </c>
      <c r="J10" s="89"/>
      <c r="K10" s="14">
        <f t="shared" si="0"/>
        <v>0</v>
      </c>
      <c r="L10" s="87"/>
      <c r="M10" s="20">
        <v>39.08</v>
      </c>
      <c r="N10" s="87"/>
      <c r="O10" s="20">
        <f t="shared" si="2"/>
        <v>0</v>
      </c>
      <c r="P10" s="87"/>
      <c r="Q10" s="73">
        <f t="shared" si="3"/>
        <v>26.042911999999998</v>
      </c>
      <c r="R10" s="63"/>
      <c r="S10" s="73">
        <f t="shared" si="1"/>
        <v>0</v>
      </c>
    </row>
    <row r="11" spans="1:19" ht="20.100000000000001" customHeight="1">
      <c r="A11" s="53" t="s">
        <v>39</v>
      </c>
      <c r="B11" s="17" t="s">
        <v>40</v>
      </c>
      <c r="C11" s="19" t="s">
        <v>27</v>
      </c>
      <c r="D11" s="31" t="s">
        <v>28</v>
      </c>
      <c r="E11" s="51">
        <v>3.92</v>
      </c>
      <c r="F11" s="19" t="s">
        <v>29</v>
      </c>
      <c r="G11" s="21"/>
      <c r="H11" s="87"/>
      <c r="I11" s="16">
        <v>171</v>
      </c>
      <c r="J11" s="89"/>
      <c r="K11" s="14">
        <f t="shared" si="0"/>
        <v>0</v>
      </c>
      <c r="L11" s="87"/>
      <c r="M11" s="20">
        <v>39.08</v>
      </c>
      <c r="N11" s="87"/>
      <c r="O11" s="20">
        <f t="shared" si="2"/>
        <v>0</v>
      </c>
      <c r="P11" s="87"/>
      <c r="Q11" s="73">
        <f t="shared" si="3"/>
        <v>26.042911999999998</v>
      </c>
      <c r="R11" s="63"/>
      <c r="S11" s="73">
        <f t="shared" si="1"/>
        <v>0</v>
      </c>
    </row>
    <row r="12" spans="1:19" ht="20.100000000000001" customHeight="1">
      <c r="A12" s="53" t="s">
        <v>41</v>
      </c>
      <c r="B12" s="17" t="s">
        <v>42</v>
      </c>
      <c r="C12" s="19" t="s">
        <v>27</v>
      </c>
      <c r="D12" s="31" t="s">
        <v>28</v>
      </c>
      <c r="E12" s="51">
        <v>3.92</v>
      </c>
      <c r="F12" s="19" t="s">
        <v>29</v>
      </c>
      <c r="G12" s="21"/>
      <c r="H12" s="87"/>
      <c r="I12" s="16">
        <v>171</v>
      </c>
      <c r="J12" s="89"/>
      <c r="K12" s="14">
        <f t="shared" si="0"/>
        <v>0</v>
      </c>
      <c r="L12" s="87"/>
      <c r="M12" s="20">
        <v>39.08</v>
      </c>
      <c r="N12" s="87"/>
      <c r="O12" s="20">
        <f t="shared" si="2"/>
        <v>0</v>
      </c>
      <c r="P12" s="87"/>
      <c r="Q12" s="73">
        <f t="shared" si="3"/>
        <v>26.042911999999998</v>
      </c>
      <c r="R12" s="63"/>
      <c r="S12" s="73">
        <f t="shared" si="1"/>
        <v>0</v>
      </c>
    </row>
    <row r="13" spans="1:19" ht="20.100000000000001" customHeight="1">
      <c r="A13" s="53" t="s">
        <v>43</v>
      </c>
      <c r="B13" s="17" t="s">
        <v>44</v>
      </c>
      <c r="C13" s="19" t="s">
        <v>27</v>
      </c>
      <c r="D13" s="31" t="s">
        <v>28</v>
      </c>
      <c r="E13" s="51">
        <v>3.92</v>
      </c>
      <c r="F13" s="19" t="s">
        <v>29</v>
      </c>
      <c r="G13" s="21"/>
      <c r="H13" s="87"/>
      <c r="I13" s="30">
        <v>171</v>
      </c>
      <c r="J13" s="89"/>
      <c r="K13" s="14">
        <f t="shared" si="0"/>
        <v>0</v>
      </c>
      <c r="L13" s="87"/>
      <c r="M13" s="20">
        <v>39.08</v>
      </c>
      <c r="N13" s="87"/>
      <c r="O13" s="20">
        <f t="shared" si="2"/>
        <v>0</v>
      </c>
      <c r="P13" s="87"/>
      <c r="Q13" s="73">
        <f t="shared" si="3"/>
        <v>26.042911999999998</v>
      </c>
      <c r="R13" s="63"/>
      <c r="S13" s="73">
        <f t="shared" si="1"/>
        <v>0</v>
      </c>
    </row>
    <row r="14" spans="1:19" ht="20.100000000000001" customHeight="1">
      <c r="A14" s="53" t="s">
        <v>45</v>
      </c>
      <c r="B14" s="17" t="s">
        <v>46</v>
      </c>
      <c r="C14" s="19" t="s">
        <v>27</v>
      </c>
      <c r="D14" s="31" t="s">
        <v>28</v>
      </c>
      <c r="E14" s="51">
        <v>3.92</v>
      </c>
      <c r="F14" s="19" t="s">
        <v>29</v>
      </c>
      <c r="G14" s="21"/>
      <c r="H14" s="87"/>
      <c r="I14" s="30">
        <v>171</v>
      </c>
      <c r="J14" s="89"/>
      <c r="K14" s="14">
        <f t="shared" si="0"/>
        <v>0</v>
      </c>
      <c r="L14" s="87"/>
      <c r="M14" s="20">
        <v>39.08</v>
      </c>
      <c r="N14" s="87"/>
      <c r="O14" s="20">
        <f t="shared" si="2"/>
        <v>0</v>
      </c>
      <c r="P14" s="87"/>
      <c r="Q14" s="73">
        <f t="shared" si="3"/>
        <v>26.042911999999998</v>
      </c>
      <c r="R14" s="63"/>
      <c r="S14" s="73">
        <f t="shared" si="1"/>
        <v>0</v>
      </c>
    </row>
    <row r="15" spans="1:19" ht="20.100000000000001" customHeight="1">
      <c r="A15" s="53" t="s">
        <v>47</v>
      </c>
      <c r="B15" s="17" t="s">
        <v>48</v>
      </c>
      <c r="C15" s="19" t="s">
        <v>27</v>
      </c>
      <c r="D15" s="31" t="s">
        <v>28</v>
      </c>
      <c r="E15" s="51">
        <v>3.92</v>
      </c>
      <c r="F15" s="19" t="s">
        <v>29</v>
      </c>
      <c r="G15" s="21"/>
      <c r="H15" s="87"/>
      <c r="I15" s="30">
        <v>171</v>
      </c>
      <c r="J15" s="89"/>
      <c r="K15" s="14">
        <f t="shared" si="0"/>
        <v>0</v>
      </c>
      <c r="L15" s="87"/>
      <c r="M15" s="20">
        <v>39.08</v>
      </c>
      <c r="N15" s="87"/>
      <c r="O15" s="20">
        <f t="shared" si="2"/>
        <v>0</v>
      </c>
      <c r="P15" s="87"/>
      <c r="Q15" s="73">
        <f t="shared" si="3"/>
        <v>26.042911999999998</v>
      </c>
      <c r="R15" s="63"/>
      <c r="S15" s="73">
        <f t="shared" si="1"/>
        <v>0</v>
      </c>
    </row>
    <row r="16" spans="1:19" ht="20.100000000000001" customHeight="1">
      <c r="A16" s="53" t="s">
        <v>49</v>
      </c>
      <c r="B16" s="17" t="s">
        <v>50</v>
      </c>
      <c r="C16" s="19" t="s">
        <v>27</v>
      </c>
      <c r="D16" s="31" t="s">
        <v>28</v>
      </c>
      <c r="E16" s="51">
        <v>3.92</v>
      </c>
      <c r="F16" s="19" t="s">
        <v>29</v>
      </c>
      <c r="G16" s="21"/>
      <c r="H16" s="87"/>
      <c r="I16" s="30">
        <v>171</v>
      </c>
      <c r="J16" s="89"/>
      <c r="K16" s="14">
        <f t="shared" si="0"/>
        <v>0</v>
      </c>
      <c r="L16" s="87"/>
      <c r="M16" s="20">
        <v>39.08</v>
      </c>
      <c r="N16" s="87"/>
      <c r="O16" s="20">
        <f t="shared" si="2"/>
        <v>0</v>
      </c>
      <c r="P16" s="87"/>
      <c r="Q16" s="73">
        <f>M16*0.6664</f>
        <v>26.042911999999998</v>
      </c>
      <c r="R16" s="63"/>
      <c r="S16" s="73">
        <f t="shared" si="1"/>
        <v>0</v>
      </c>
    </row>
    <row r="17" spans="1:20" ht="12.75" customHeight="1">
      <c r="A17" s="28"/>
      <c r="B17" s="25"/>
      <c r="C17" s="27"/>
      <c r="D17" s="26"/>
      <c r="E17" s="84"/>
      <c r="F17" s="27"/>
      <c r="G17" s="27"/>
      <c r="H17" s="87"/>
      <c r="I17" s="24"/>
      <c r="J17" s="89"/>
      <c r="K17" s="24"/>
      <c r="L17" s="87"/>
      <c r="M17" s="22"/>
      <c r="N17" s="87"/>
      <c r="O17" s="22"/>
      <c r="P17" s="87"/>
      <c r="Q17" s="74"/>
      <c r="R17" s="63"/>
      <c r="S17" s="74"/>
    </row>
    <row r="18" spans="1:20" ht="20.100000000000001" customHeight="1">
      <c r="A18" s="53" t="s">
        <v>51</v>
      </c>
      <c r="B18" s="17" t="s">
        <v>52</v>
      </c>
      <c r="C18" s="19" t="s">
        <v>27</v>
      </c>
      <c r="D18" s="18" t="s">
        <v>28</v>
      </c>
      <c r="E18" s="83">
        <v>2.8</v>
      </c>
      <c r="F18" s="17" t="s">
        <v>53</v>
      </c>
      <c r="G18" s="21"/>
      <c r="H18" s="87"/>
      <c r="I18" s="16">
        <v>240</v>
      </c>
      <c r="J18" s="89"/>
      <c r="K18" s="14">
        <f t="shared" ref="K18:K25" si="4">G18/I18</f>
        <v>0</v>
      </c>
      <c r="L18" s="87"/>
      <c r="M18" s="12">
        <v>40.22</v>
      </c>
      <c r="N18" s="87"/>
      <c r="O18" s="20">
        <f t="shared" ref="O18:O25" si="5">K18*M18</f>
        <v>0</v>
      </c>
      <c r="P18" s="87"/>
      <c r="Q18" s="73">
        <f>M18*0.6664</f>
        <v>26.802607999999999</v>
      </c>
      <c r="R18" s="63"/>
      <c r="S18" s="73">
        <f t="shared" si="1"/>
        <v>0</v>
      </c>
    </row>
    <row r="19" spans="1:20" ht="20.100000000000001" customHeight="1">
      <c r="A19" s="53" t="s">
        <v>54</v>
      </c>
      <c r="B19" s="17" t="s">
        <v>55</v>
      </c>
      <c r="C19" s="19" t="s">
        <v>27</v>
      </c>
      <c r="D19" s="18" t="s">
        <v>28</v>
      </c>
      <c r="E19" s="83">
        <v>2.8</v>
      </c>
      <c r="F19" s="17" t="s">
        <v>53</v>
      </c>
      <c r="G19" s="21"/>
      <c r="H19" s="87"/>
      <c r="I19" s="16">
        <v>240</v>
      </c>
      <c r="J19" s="89"/>
      <c r="K19" s="14">
        <f t="shared" si="4"/>
        <v>0</v>
      </c>
      <c r="L19" s="87"/>
      <c r="M19" s="12">
        <v>40.22</v>
      </c>
      <c r="N19" s="87"/>
      <c r="O19" s="20">
        <f t="shared" si="5"/>
        <v>0</v>
      </c>
      <c r="P19" s="87"/>
      <c r="Q19" s="73">
        <f>M19*0.6664</f>
        <v>26.802607999999999</v>
      </c>
      <c r="R19" s="63"/>
      <c r="S19" s="73">
        <f t="shared" si="1"/>
        <v>0</v>
      </c>
      <c r="T19" s="29"/>
    </row>
    <row r="20" spans="1:20" ht="20.100000000000001" customHeight="1">
      <c r="A20" s="53" t="s">
        <v>56</v>
      </c>
      <c r="B20" s="17" t="s">
        <v>57</v>
      </c>
      <c r="C20" s="19" t="s">
        <v>27</v>
      </c>
      <c r="D20" s="18" t="s">
        <v>58</v>
      </c>
      <c r="E20" s="83">
        <v>2</v>
      </c>
      <c r="F20" s="17" t="s">
        <v>53</v>
      </c>
      <c r="G20" s="21"/>
      <c r="H20" s="87"/>
      <c r="I20" s="16">
        <v>320</v>
      </c>
      <c r="J20" s="89"/>
      <c r="K20" s="14">
        <f t="shared" si="4"/>
        <v>0</v>
      </c>
      <c r="L20" s="87"/>
      <c r="M20" s="12">
        <v>53.57</v>
      </c>
      <c r="N20" s="87"/>
      <c r="O20" s="20">
        <f t="shared" si="5"/>
        <v>0</v>
      </c>
      <c r="P20" s="87"/>
      <c r="Q20" s="73">
        <f t="shared" ref="Q20:Q25" si="6">M20*0.6664</f>
        <v>35.699047999999998</v>
      </c>
      <c r="R20" s="63"/>
      <c r="S20" s="73">
        <f t="shared" si="1"/>
        <v>0</v>
      </c>
    </row>
    <row r="21" spans="1:20" ht="20.100000000000001" customHeight="1">
      <c r="A21" s="53" t="s">
        <v>59</v>
      </c>
      <c r="B21" s="17" t="s">
        <v>60</v>
      </c>
      <c r="C21" s="19" t="s">
        <v>27</v>
      </c>
      <c r="D21" s="18" t="s">
        <v>28</v>
      </c>
      <c r="E21" s="83">
        <v>2.8</v>
      </c>
      <c r="F21" s="17" t="s">
        <v>53</v>
      </c>
      <c r="G21" s="21"/>
      <c r="H21" s="87"/>
      <c r="I21" s="16">
        <v>240</v>
      </c>
      <c r="J21" s="89"/>
      <c r="K21" s="14">
        <f t="shared" si="4"/>
        <v>0</v>
      </c>
      <c r="L21" s="87"/>
      <c r="M21" s="12">
        <v>40.22</v>
      </c>
      <c r="N21" s="87"/>
      <c r="O21" s="20">
        <f t="shared" si="5"/>
        <v>0</v>
      </c>
      <c r="P21" s="87"/>
      <c r="Q21" s="73">
        <f t="shared" si="6"/>
        <v>26.802607999999999</v>
      </c>
      <c r="R21" s="63"/>
      <c r="S21" s="73">
        <f t="shared" si="1"/>
        <v>0</v>
      </c>
      <c r="T21" s="29"/>
    </row>
    <row r="22" spans="1:20" ht="20.100000000000001" customHeight="1">
      <c r="A22" s="53" t="s">
        <v>61</v>
      </c>
      <c r="B22" s="17" t="s">
        <v>62</v>
      </c>
      <c r="C22" s="19" t="s">
        <v>27</v>
      </c>
      <c r="D22" s="18" t="s">
        <v>28</v>
      </c>
      <c r="E22" s="83">
        <v>2.8</v>
      </c>
      <c r="F22" s="17" t="s">
        <v>53</v>
      </c>
      <c r="G22" s="21"/>
      <c r="H22" s="87"/>
      <c r="I22" s="16">
        <v>240</v>
      </c>
      <c r="J22" s="89"/>
      <c r="K22" s="14">
        <f t="shared" si="4"/>
        <v>0</v>
      </c>
      <c r="L22" s="87"/>
      <c r="M22" s="12">
        <v>40.22</v>
      </c>
      <c r="N22" s="87"/>
      <c r="O22" s="20">
        <f t="shared" si="5"/>
        <v>0</v>
      </c>
      <c r="P22" s="87"/>
      <c r="Q22" s="73">
        <f t="shared" si="6"/>
        <v>26.802607999999999</v>
      </c>
      <c r="R22" s="63"/>
      <c r="S22" s="73">
        <f t="shared" si="1"/>
        <v>0</v>
      </c>
      <c r="T22" s="29"/>
    </row>
    <row r="23" spans="1:20" ht="20.100000000000001" customHeight="1">
      <c r="A23" s="53" t="s">
        <v>63</v>
      </c>
      <c r="B23" s="17" t="s">
        <v>64</v>
      </c>
      <c r="C23" s="19" t="s">
        <v>27</v>
      </c>
      <c r="D23" s="18" t="s">
        <v>28</v>
      </c>
      <c r="E23" s="83">
        <v>2.8</v>
      </c>
      <c r="F23" s="17" t="s">
        <v>53</v>
      </c>
      <c r="G23" s="21"/>
      <c r="H23" s="87"/>
      <c r="I23" s="16">
        <v>240</v>
      </c>
      <c r="J23" s="89"/>
      <c r="K23" s="14">
        <f t="shared" si="4"/>
        <v>0</v>
      </c>
      <c r="L23" s="87"/>
      <c r="M23" s="12">
        <v>40.22</v>
      </c>
      <c r="N23" s="87"/>
      <c r="O23" s="20">
        <f t="shared" si="5"/>
        <v>0</v>
      </c>
      <c r="P23" s="87"/>
      <c r="Q23" s="73">
        <f t="shared" si="6"/>
        <v>26.802607999999999</v>
      </c>
      <c r="R23" s="63"/>
      <c r="S23" s="73">
        <f t="shared" si="1"/>
        <v>0</v>
      </c>
    </row>
    <row r="24" spans="1:20" ht="20.100000000000001" customHeight="1">
      <c r="A24" s="53" t="s">
        <v>65</v>
      </c>
      <c r="B24" s="17" t="s">
        <v>66</v>
      </c>
      <c r="C24" s="19" t="s">
        <v>27</v>
      </c>
      <c r="D24" s="18" t="s">
        <v>28</v>
      </c>
      <c r="E24" s="83">
        <v>2.8</v>
      </c>
      <c r="F24" s="17" t="s">
        <v>53</v>
      </c>
      <c r="G24" s="21"/>
      <c r="H24" s="87"/>
      <c r="I24" s="16">
        <v>240</v>
      </c>
      <c r="J24" s="89"/>
      <c r="K24" s="14">
        <f t="shared" si="4"/>
        <v>0</v>
      </c>
      <c r="L24" s="87"/>
      <c r="M24" s="12">
        <v>40.22</v>
      </c>
      <c r="N24" s="87"/>
      <c r="O24" s="20">
        <f t="shared" si="5"/>
        <v>0</v>
      </c>
      <c r="P24" s="87"/>
      <c r="Q24" s="73">
        <f t="shared" si="6"/>
        <v>26.802607999999999</v>
      </c>
      <c r="R24" s="63"/>
      <c r="S24" s="73">
        <f t="shared" si="1"/>
        <v>0</v>
      </c>
    </row>
    <row r="25" spans="1:20" ht="19.5" customHeight="1">
      <c r="A25" s="53" t="s">
        <v>67</v>
      </c>
      <c r="B25" s="17" t="s">
        <v>68</v>
      </c>
      <c r="C25" s="19" t="s">
        <v>27</v>
      </c>
      <c r="D25" s="18" t="s">
        <v>28</v>
      </c>
      <c r="E25" s="83">
        <v>2.8</v>
      </c>
      <c r="F25" s="17" t="s">
        <v>53</v>
      </c>
      <c r="G25" s="21"/>
      <c r="H25" s="87"/>
      <c r="I25" s="16">
        <v>240</v>
      </c>
      <c r="J25" s="89"/>
      <c r="K25" s="14">
        <f t="shared" si="4"/>
        <v>0</v>
      </c>
      <c r="L25" s="87"/>
      <c r="M25" s="12">
        <v>40.22</v>
      </c>
      <c r="N25" s="87"/>
      <c r="O25" s="20">
        <f t="shared" si="5"/>
        <v>0</v>
      </c>
      <c r="P25" s="87"/>
      <c r="Q25" s="73">
        <f t="shared" si="6"/>
        <v>26.802607999999999</v>
      </c>
      <c r="R25" s="63"/>
      <c r="S25" s="73">
        <f t="shared" si="1"/>
        <v>0</v>
      </c>
    </row>
    <row r="26" spans="1:20" ht="12.75" customHeight="1">
      <c r="A26" s="28"/>
      <c r="B26" s="25"/>
      <c r="C26" s="27"/>
      <c r="D26" s="26"/>
      <c r="E26" s="84"/>
      <c r="F26" s="25"/>
      <c r="G26" s="25"/>
      <c r="H26" s="13"/>
      <c r="I26" s="24"/>
      <c r="J26" s="15"/>
      <c r="K26" s="24"/>
      <c r="L26" s="13"/>
      <c r="M26" s="23"/>
      <c r="N26" s="13"/>
      <c r="O26" s="22"/>
      <c r="P26" s="13"/>
      <c r="Q26" s="74"/>
      <c r="R26" s="13"/>
      <c r="S26" s="74"/>
    </row>
    <row r="27" spans="1:20" ht="20.100000000000001" customHeight="1">
      <c r="A27" s="53" t="s">
        <v>69</v>
      </c>
      <c r="B27" s="17" t="s">
        <v>70</v>
      </c>
      <c r="C27" s="19" t="s">
        <v>27</v>
      </c>
      <c r="D27" s="18" t="s">
        <v>71</v>
      </c>
      <c r="E27" s="83">
        <v>2.5</v>
      </c>
      <c r="F27" s="17" t="s">
        <v>72</v>
      </c>
      <c r="G27" s="62"/>
      <c r="H27" s="13"/>
      <c r="I27" s="16">
        <v>96</v>
      </c>
      <c r="J27" s="15"/>
      <c r="K27" s="14">
        <f t="shared" ref="K27" si="7">G27/I27</f>
        <v>0</v>
      </c>
      <c r="L27" s="13"/>
      <c r="M27" s="12">
        <v>14.32</v>
      </c>
      <c r="N27" s="13"/>
      <c r="O27" s="12">
        <f t="shared" ref="O27" si="8">K27*M27</f>
        <v>0</v>
      </c>
      <c r="P27" s="13"/>
      <c r="Q27" s="73">
        <f>M27*0.6664</f>
        <v>9.5428479999999993</v>
      </c>
      <c r="R27" s="13"/>
      <c r="S27" s="73">
        <f t="shared" si="1"/>
        <v>0</v>
      </c>
    </row>
    <row r="29" spans="1:20" ht="9" customHeight="1" thickBot="1">
      <c r="A29" s="11"/>
      <c r="B29" s="9"/>
      <c r="C29" s="9"/>
      <c r="D29" s="9"/>
      <c r="E29" s="85"/>
      <c r="F29" s="9"/>
      <c r="G29" s="9"/>
      <c r="H29" s="9"/>
      <c r="I29" s="9"/>
      <c r="J29" s="10"/>
      <c r="K29" s="9"/>
      <c r="L29" s="9"/>
      <c r="M29" s="9"/>
      <c r="N29" s="9"/>
      <c r="O29" s="9"/>
      <c r="P29" s="9"/>
      <c r="Q29" s="75"/>
      <c r="R29" s="9"/>
      <c r="S29" s="75"/>
    </row>
    <row r="30" spans="1:20" ht="31.5" customHeight="1" thickBot="1">
      <c r="H30" s="64" t="s">
        <v>73</v>
      </c>
      <c r="I30" s="64"/>
      <c r="J30" s="64"/>
      <c r="K30" s="64"/>
      <c r="L30" s="64"/>
      <c r="M30" s="64"/>
      <c r="O30" s="68" t="s">
        <v>74</v>
      </c>
      <c r="S30" s="76" t="s">
        <v>75</v>
      </c>
    </row>
    <row r="31" spans="1:20" ht="25.15" thickBot="1">
      <c r="N31" s="66">
        <f>SUM(O6:O27)</f>
        <v>0</v>
      </c>
      <c r="O31" s="67">
        <f>SUM(O6:O27)</f>
        <v>0</v>
      </c>
      <c r="S31" s="77">
        <f>SUM(S6:S27)</f>
        <v>0</v>
      </c>
      <c r="T31" s="65"/>
    </row>
    <row r="32" spans="1:20" ht="16.149999999999999" thickBot="1">
      <c r="A32" s="5" t="s">
        <v>76</v>
      </c>
      <c r="B32" s="90"/>
      <c r="C32" s="91"/>
      <c r="G32" s="4"/>
      <c r="H32" s="4"/>
      <c r="I32" s="4"/>
      <c r="K32" s="3"/>
      <c r="L32" s="3"/>
      <c r="M32" s="3"/>
      <c r="N32" s="3"/>
      <c r="O32" s="3"/>
      <c r="Q32" s="80"/>
      <c r="S32" s="78"/>
    </row>
    <row r="33" spans="1:19" ht="15.6">
      <c r="A33" s="5"/>
      <c r="B33" s="7"/>
      <c r="Q33" s="80"/>
      <c r="S33" s="78"/>
    </row>
    <row r="34" spans="1:19" ht="18" thickBot="1">
      <c r="A34" s="5" t="s">
        <v>77</v>
      </c>
      <c r="B34" s="90"/>
      <c r="C34" s="91"/>
      <c r="D34" s="6"/>
      <c r="E34" s="6"/>
      <c r="F34" s="8" t="s">
        <v>78</v>
      </c>
      <c r="J34" s="1"/>
      <c r="L34" s="3"/>
      <c r="M34" s="3"/>
      <c r="N34" s="3"/>
      <c r="O34" s="3"/>
      <c r="Q34" s="80"/>
      <c r="S34" s="78"/>
    </row>
    <row r="35" spans="1:19" ht="17.45">
      <c r="A35" s="5"/>
      <c r="B35" s="7"/>
      <c r="C35" s="6"/>
      <c r="D35" s="6"/>
      <c r="E35" s="6"/>
      <c r="F35" s="8" t="s">
        <v>79</v>
      </c>
      <c r="J35" s="1"/>
      <c r="L35" s="4"/>
      <c r="M35" s="4"/>
      <c r="N35" s="4"/>
      <c r="O35" s="4"/>
      <c r="Q35" s="80"/>
      <c r="S35" s="78"/>
    </row>
    <row r="36" spans="1:19" ht="18" thickBot="1">
      <c r="A36" s="5" t="s">
        <v>80</v>
      </c>
      <c r="B36" s="90"/>
      <c r="C36" s="91"/>
      <c r="D36" s="6"/>
      <c r="E36" s="6"/>
      <c r="F36" s="8" t="s">
        <v>81</v>
      </c>
      <c r="J36" s="1"/>
      <c r="L36" s="3"/>
      <c r="M36" s="3"/>
      <c r="N36" s="3"/>
      <c r="O36" s="3"/>
      <c r="Q36" s="80"/>
      <c r="S36" s="78"/>
    </row>
    <row r="37" spans="1:19" ht="17.45">
      <c r="A37" s="5"/>
      <c r="B37" s="7"/>
      <c r="C37" s="6"/>
      <c r="D37" s="6"/>
      <c r="E37" s="6"/>
      <c r="J37" s="1"/>
      <c r="L37" s="4"/>
      <c r="M37" s="4"/>
      <c r="N37" s="4"/>
      <c r="O37" s="4"/>
      <c r="Q37" s="80"/>
      <c r="S37" s="78"/>
    </row>
    <row r="38" spans="1:19" ht="18" thickBot="1">
      <c r="A38" s="5" t="s">
        <v>82</v>
      </c>
      <c r="B38" s="90"/>
      <c r="C38" s="91"/>
      <c r="D38" s="6"/>
      <c r="E38" s="6"/>
      <c r="J38" s="1"/>
      <c r="L38" s="3"/>
      <c r="M38" s="3"/>
      <c r="N38" s="3"/>
      <c r="O38" s="3"/>
      <c r="Q38" s="80"/>
      <c r="S38" s="78"/>
    </row>
    <row r="39" spans="1:19" ht="17.45">
      <c r="A39" s="5"/>
      <c r="B39" s="7"/>
      <c r="C39" s="6"/>
      <c r="D39" s="6"/>
      <c r="E39" s="6"/>
      <c r="J39" s="1"/>
      <c r="L39" s="4"/>
      <c r="M39" s="4"/>
      <c r="N39" s="4"/>
      <c r="O39" s="4"/>
      <c r="Q39" s="80"/>
      <c r="S39" s="78"/>
    </row>
    <row r="40" spans="1:19" ht="18" thickBot="1">
      <c r="A40" s="5" t="s">
        <v>83</v>
      </c>
      <c r="B40" s="92"/>
      <c r="C40" s="93"/>
      <c r="D40" s="6"/>
      <c r="E40" s="6"/>
      <c r="F40" s="6"/>
      <c r="G40" s="4"/>
      <c r="H40" s="4"/>
      <c r="I40" s="4"/>
      <c r="K40" s="3"/>
      <c r="L40" s="3"/>
      <c r="M40" s="3"/>
      <c r="N40" s="3"/>
      <c r="O40" s="3"/>
      <c r="Q40" s="80"/>
      <c r="S40" s="78"/>
    </row>
    <row r="41" spans="1:19" ht="17.45">
      <c r="A41" s="5"/>
      <c r="B41" s="7"/>
      <c r="C41" s="6"/>
      <c r="D41" s="6"/>
      <c r="E41" s="6"/>
      <c r="F41" s="6"/>
      <c r="K41" s="4"/>
      <c r="L41" s="4"/>
      <c r="M41" s="4"/>
      <c r="N41" s="4"/>
      <c r="O41" s="4"/>
      <c r="Q41" s="80"/>
      <c r="S41" s="78"/>
    </row>
    <row r="42" spans="1:19" ht="18" thickBot="1">
      <c r="A42" s="5" t="s">
        <v>84</v>
      </c>
      <c r="B42" s="90"/>
      <c r="C42" s="91"/>
      <c r="D42" s="6"/>
      <c r="E42" s="6"/>
      <c r="F42" s="6"/>
      <c r="G42" s="4"/>
      <c r="H42" s="4"/>
      <c r="I42" s="4"/>
      <c r="K42" s="3"/>
      <c r="L42" s="3"/>
      <c r="M42" s="3"/>
      <c r="N42" s="3"/>
      <c r="O42" s="3"/>
      <c r="Q42" s="80"/>
      <c r="S42" s="78"/>
    </row>
    <row r="43" spans="1:19" ht="17.45">
      <c r="A43" s="5"/>
      <c r="B43" s="7"/>
      <c r="C43" s="6"/>
      <c r="D43" s="6"/>
      <c r="E43" s="6"/>
      <c r="F43" s="6"/>
      <c r="Q43" s="80"/>
      <c r="S43" s="78"/>
    </row>
    <row r="44" spans="1:19" ht="16.149999999999999" thickBot="1">
      <c r="A44" s="5" t="s">
        <v>85</v>
      </c>
      <c r="B44" s="90"/>
      <c r="C44" s="91"/>
      <c r="G44" s="4"/>
      <c r="H44" s="4"/>
      <c r="I44" s="4"/>
      <c r="K44" s="3"/>
      <c r="L44" s="3"/>
      <c r="M44" s="3"/>
      <c r="N44" s="3"/>
      <c r="O44" s="3"/>
      <c r="Q44" s="80"/>
      <c r="S44" s="78"/>
    </row>
    <row r="45" spans="1:19">
      <c r="Q45" s="80"/>
      <c r="S45" s="78"/>
    </row>
  </sheetData>
  <sheetProtection selectLockedCells="1"/>
  <mergeCells count="12">
    <mergeCell ref="B44:C44"/>
    <mergeCell ref="B32:C32"/>
    <mergeCell ref="B34:C34"/>
    <mergeCell ref="B36:C36"/>
    <mergeCell ref="B38:C38"/>
    <mergeCell ref="B40:C40"/>
    <mergeCell ref="B42:C42"/>
    <mergeCell ref="P6:P25"/>
    <mergeCell ref="H6:H25"/>
    <mergeCell ref="J6:J25"/>
    <mergeCell ref="L6:L25"/>
    <mergeCell ref="N6:N25"/>
  </mergeCells>
  <pageMargins left="0.2" right="0.2" top="0.41" bottom="0.31" header="0.19" footer="0.17"/>
  <pageSetup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topLeftCell="A2" zoomScale="60" zoomScaleNormal="60" workbookViewId="0">
      <selection activeCell="D6" sqref="D6"/>
    </sheetView>
  </sheetViews>
  <sheetFormatPr defaultRowHeight="13.15"/>
  <cols>
    <col min="1" max="1" width="21" style="1" customWidth="1"/>
    <col min="2" max="2" width="36.85546875" style="1" customWidth="1"/>
    <col min="3" max="3" width="11.140625" style="1" customWidth="1"/>
    <col min="4" max="4" width="31.140625" style="1" customWidth="1"/>
    <col min="5" max="16" width="9.140625" style="1"/>
    <col min="17" max="17" width="13.5703125" style="1" customWidth="1"/>
    <col min="18" max="18" width="56.7109375" style="1" customWidth="1"/>
    <col min="19" max="258" width="9.140625" style="1"/>
    <col min="259" max="259" width="21" style="1" customWidth="1"/>
    <col min="260" max="260" width="36.85546875" style="1" customWidth="1"/>
    <col min="261" max="261" width="38.5703125" style="1" customWidth="1"/>
    <col min="262" max="272" width="9.140625" style="1"/>
    <col min="273" max="273" width="12.28515625" style="1" customWidth="1"/>
    <col min="274" max="274" width="36.5703125" style="1" customWidth="1"/>
    <col min="275" max="514" width="9.140625" style="1"/>
    <col min="515" max="515" width="21" style="1" customWidth="1"/>
    <col min="516" max="516" width="36.85546875" style="1" customWidth="1"/>
    <col min="517" max="517" width="38.5703125" style="1" customWidth="1"/>
    <col min="518" max="528" width="9.140625" style="1"/>
    <col min="529" max="529" width="12.28515625" style="1" customWidth="1"/>
    <col min="530" max="530" width="36.5703125" style="1" customWidth="1"/>
    <col min="531" max="770" width="9.140625" style="1"/>
    <col min="771" max="771" width="21" style="1" customWidth="1"/>
    <col min="772" max="772" width="36.85546875" style="1" customWidth="1"/>
    <col min="773" max="773" width="38.5703125" style="1" customWidth="1"/>
    <col min="774" max="784" width="9.140625" style="1"/>
    <col min="785" max="785" width="12.28515625" style="1" customWidth="1"/>
    <col min="786" max="786" width="36.5703125" style="1" customWidth="1"/>
    <col min="787" max="1026" width="9.140625" style="1"/>
    <col min="1027" max="1027" width="21" style="1" customWidth="1"/>
    <col min="1028" max="1028" width="36.85546875" style="1" customWidth="1"/>
    <col min="1029" max="1029" width="38.5703125" style="1" customWidth="1"/>
    <col min="1030" max="1040" width="9.140625" style="1"/>
    <col min="1041" max="1041" width="12.28515625" style="1" customWidth="1"/>
    <col min="1042" max="1042" width="36.5703125" style="1" customWidth="1"/>
    <col min="1043" max="1282" width="9.140625" style="1"/>
    <col min="1283" max="1283" width="21" style="1" customWidth="1"/>
    <col min="1284" max="1284" width="36.85546875" style="1" customWidth="1"/>
    <col min="1285" max="1285" width="38.5703125" style="1" customWidth="1"/>
    <col min="1286" max="1296" width="9.140625" style="1"/>
    <col min="1297" max="1297" width="12.28515625" style="1" customWidth="1"/>
    <col min="1298" max="1298" width="36.5703125" style="1" customWidth="1"/>
    <col min="1299" max="1538" width="9.140625" style="1"/>
    <col min="1539" max="1539" width="21" style="1" customWidth="1"/>
    <col min="1540" max="1540" width="36.85546875" style="1" customWidth="1"/>
    <col min="1541" max="1541" width="38.5703125" style="1" customWidth="1"/>
    <col min="1542" max="1552" width="9.140625" style="1"/>
    <col min="1553" max="1553" width="12.28515625" style="1" customWidth="1"/>
    <col min="1554" max="1554" width="36.5703125" style="1" customWidth="1"/>
    <col min="1555" max="1794" width="9.140625" style="1"/>
    <col min="1795" max="1795" width="21" style="1" customWidth="1"/>
    <col min="1796" max="1796" width="36.85546875" style="1" customWidth="1"/>
    <col min="1797" max="1797" width="38.5703125" style="1" customWidth="1"/>
    <col min="1798" max="1808" width="9.140625" style="1"/>
    <col min="1809" max="1809" width="12.28515625" style="1" customWidth="1"/>
    <col min="1810" max="1810" width="36.5703125" style="1" customWidth="1"/>
    <col min="1811" max="2050" width="9.140625" style="1"/>
    <col min="2051" max="2051" width="21" style="1" customWidth="1"/>
    <col min="2052" max="2052" width="36.85546875" style="1" customWidth="1"/>
    <col min="2053" max="2053" width="38.5703125" style="1" customWidth="1"/>
    <col min="2054" max="2064" width="9.140625" style="1"/>
    <col min="2065" max="2065" width="12.28515625" style="1" customWidth="1"/>
    <col min="2066" max="2066" width="36.5703125" style="1" customWidth="1"/>
    <col min="2067" max="2306" width="9.140625" style="1"/>
    <col min="2307" max="2307" width="21" style="1" customWidth="1"/>
    <col min="2308" max="2308" width="36.85546875" style="1" customWidth="1"/>
    <col min="2309" max="2309" width="38.5703125" style="1" customWidth="1"/>
    <col min="2310" max="2320" width="9.140625" style="1"/>
    <col min="2321" max="2321" width="12.28515625" style="1" customWidth="1"/>
    <col min="2322" max="2322" width="36.5703125" style="1" customWidth="1"/>
    <col min="2323" max="2562" width="9.140625" style="1"/>
    <col min="2563" max="2563" width="21" style="1" customWidth="1"/>
    <col min="2564" max="2564" width="36.85546875" style="1" customWidth="1"/>
    <col min="2565" max="2565" width="38.5703125" style="1" customWidth="1"/>
    <col min="2566" max="2576" width="9.140625" style="1"/>
    <col min="2577" max="2577" width="12.28515625" style="1" customWidth="1"/>
    <col min="2578" max="2578" width="36.5703125" style="1" customWidth="1"/>
    <col min="2579" max="2818" width="9.140625" style="1"/>
    <col min="2819" max="2819" width="21" style="1" customWidth="1"/>
    <col min="2820" max="2820" width="36.85546875" style="1" customWidth="1"/>
    <col min="2821" max="2821" width="38.5703125" style="1" customWidth="1"/>
    <col min="2822" max="2832" width="9.140625" style="1"/>
    <col min="2833" max="2833" width="12.28515625" style="1" customWidth="1"/>
    <col min="2834" max="2834" width="36.5703125" style="1" customWidth="1"/>
    <col min="2835" max="3074" width="9.140625" style="1"/>
    <col min="3075" max="3075" width="21" style="1" customWidth="1"/>
    <col min="3076" max="3076" width="36.85546875" style="1" customWidth="1"/>
    <col min="3077" max="3077" width="38.5703125" style="1" customWidth="1"/>
    <col min="3078" max="3088" width="9.140625" style="1"/>
    <col min="3089" max="3089" width="12.28515625" style="1" customWidth="1"/>
    <col min="3090" max="3090" width="36.5703125" style="1" customWidth="1"/>
    <col min="3091" max="3330" width="9.140625" style="1"/>
    <col min="3331" max="3331" width="21" style="1" customWidth="1"/>
    <col min="3332" max="3332" width="36.85546875" style="1" customWidth="1"/>
    <col min="3333" max="3333" width="38.5703125" style="1" customWidth="1"/>
    <col min="3334" max="3344" width="9.140625" style="1"/>
    <col min="3345" max="3345" width="12.28515625" style="1" customWidth="1"/>
    <col min="3346" max="3346" width="36.5703125" style="1" customWidth="1"/>
    <col min="3347" max="3586" width="9.140625" style="1"/>
    <col min="3587" max="3587" width="21" style="1" customWidth="1"/>
    <col min="3588" max="3588" width="36.85546875" style="1" customWidth="1"/>
    <col min="3589" max="3589" width="38.5703125" style="1" customWidth="1"/>
    <col min="3590" max="3600" width="9.140625" style="1"/>
    <col min="3601" max="3601" width="12.28515625" style="1" customWidth="1"/>
    <col min="3602" max="3602" width="36.5703125" style="1" customWidth="1"/>
    <col min="3603" max="3842" width="9.140625" style="1"/>
    <col min="3843" max="3843" width="21" style="1" customWidth="1"/>
    <col min="3844" max="3844" width="36.85546875" style="1" customWidth="1"/>
    <col min="3845" max="3845" width="38.5703125" style="1" customWidth="1"/>
    <col min="3846" max="3856" width="9.140625" style="1"/>
    <col min="3857" max="3857" width="12.28515625" style="1" customWidth="1"/>
    <col min="3858" max="3858" width="36.5703125" style="1" customWidth="1"/>
    <col min="3859" max="4098" width="9.140625" style="1"/>
    <col min="4099" max="4099" width="21" style="1" customWidth="1"/>
    <col min="4100" max="4100" width="36.85546875" style="1" customWidth="1"/>
    <col min="4101" max="4101" width="38.5703125" style="1" customWidth="1"/>
    <col min="4102" max="4112" width="9.140625" style="1"/>
    <col min="4113" max="4113" width="12.28515625" style="1" customWidth="1"/>
    <col min="4114" max="4114" width="36.5703125" style="1" customWidth="1"/>
    <col min="4115" max="4354" width="9.140625" style="1"/>
    <col min="4355" max="4355" width="21" style="1" customWidth="1"/>
    <col min="4356" max="4356" width="36.85546875" style="1" customWidth="1"/>
    <col min="4357" max="4357" width="38.5703125" style="1" customWidth="1"/>
    <col min="4358" max="4368" width="9.140625" style="1"/>
    <col min="4369" max="4369" width="12.28515625" style="1" customWidth="1"/>
    <col min="4370" max="4370" width="36.5703125" style="1" customWidth="1"/>
    <col min="4371" max="4610" width="9.140625" style="1"/>
    <col min="4611" max="4611" width="21" style="1" customWidth="1"/>
    <col min="4612" max="4612" width="36.85546875" style="1" customWidth="1"/>
    <col min="4613" max="4613" width="38.5703125" style="1" customWidth="1"/>
    <col min="4614" max="4624" width="9.140625" style="1"/>
    <col min="4625" max="4625" width="12.28515625" style="1" customWidth="1"/>
    <col min="4626" max="4626" width="36.5703125" style="1" customWidth="1"/>
    <col min="4627" max="4866" width="9.140625" style="1"/>
    <col min="4867" max="4867" width="21" style="1" customWidth="1"/>
    <col min="4868" max="4868" width="36.85546875" style="1" customWidth="1"/>
    <col min="4869" max="4869" width="38.5703125" style="1" customWidth="1"/>
    <col min="4870" max="4880" width="9.140625" style="1"/>
    <col min="4881" max="4881" width="12.28515625" style="1" customWidth="1"/>
    <col min="4882" max="4882" width="36.5703125" style="1" customWidth="1"/>
    <col min="4883" max="5122" width="9.140625" style="1"/>
    <col min="5123" max="5123" width="21" style="1" customWidth="1"/>
    <col min="5124" max="5124" width="36.85546875" style="1" customWidth="1"/>
    <col min="5125" max="5125" width="38.5703125" style="1" customWidth="1"/>
    <col min="5126" max="5136" width="9.140625" style="1"/>
    <col min="5137" max="5137" width="12.28515625" style="1" customWidth="1"/>
    <col min="5138" max="5138" width="36.5703125" style="1" customWidth="1"/>
    <col min="5139" max="5378" width="9.140625" style="1"/>
    <col min="5379" max="5379" width="21" style="1" customWidth="1"/>
    <col min="5380" max="5380" width="36.85546875" style="1" customWidth="1"/>
    <col min="5381" max="5381" width="38.5703125" style="1" customWidth="1"/>
    <col min="5382" max="5392" width="9.140625" style="1"/>
    <col min="5393" max="5393" width="12.28515625" style="1" customWidth="1"/>
    <col min="5394" max="5394" width="36.5703125" style="1" customWidth="1"/>
    <col min="5395" max="5634" width="9.140625" style="1"/>
    <col min="5635" max="5635" width="21" style="1" customWidth="1"/>
    <col min="5636" max="5636" width="36.85546875" style="1" customWidth="1"/>
    <col min="5637" max="5637" width="38.5703125" style="1" customWidth="1"/>
    <col min="5638" max="5648" width="9.140625" style="1"/>
    <col min="5649" max="5649" width="12.28515625" style="1" customWidth="1"/>
    <col min="5650" max="5650" width="36.5703125" style="1" customWidth="1"/>
    <col min="5651" max="5890" width="9.140625" style="1"/>
    <col min="5891" max="5891" width="21" style="1" customWidth="1"/>
    <col min="5892" max="5892" width="36.85546875" style="1" customWidth="1"/>
    <col min="5893" max="5893" width="38.5703125" style="1" customWidth="1"/>
    <col min="5894" max="5904" width="9.140625" style="1"/>
    <col min="5905" max="5905" width="12.28515625" style="1" customWidth="1"/>
    <col min="5906" max="5906" width="36.5703125" style="1" customWidth="1"/>
    <col min="5907" max="6146" width="9.140625" style="1"/>
    <col min="6147" max="6147" width="21" style="1" customWidth="1"/>
    <col min="6148" max="6148" width="36.85546875" style="1" customWidth="1"/>
    <col min="6149" max="6149" width="38.5703125" style="1" customWidth="1"/>
    <col min="6150" max="6160" width="9.140625" style="1"/>
    <col min="6161" max="6161" width="12.28515625" style="1" customWidth="1"/>
    <col min="6162" max="6162" width="36.5703125" style="1" customWidth="1"/>
    <col min="6163" max="6402" width="9.140625" style="1"/>
    <col min="6403" max="6403" width="21" style="1" customWidth="1"/>
    <col min="6404" max="6404" width="36.85546875" style="1" customWidth="1"/>
    <col min="6405" max="6405" width="38.5703125" style="1" customWidth="1"/>
    <col min="6406" max="6416" width="9.140625" style="1"/>
    <col min="6417" max="6417" width="12.28515625" style="1" customWidth="1"/>
    <col min="6418" max="6418" width="36.5703125" style="1" customWidth="1"/>
    <col min="6419" max="6658" width="9.140625" style="1"/>
    <col min="6659" max="6659" width="21" style="1" customWidth="1"/>
    <col min="6660" max="6660" width="36.85546875" style="1" customWidth="1"/>
    <col min="6661" max="6661" width="38.5703125" style="1" customWidth="1"/>
    <col min="6662" max="6672" width="9.140625" style="1"/>
    <col min="6673" max="6673" width="12.28515625" style="1" customWidth="1"/>
    <col min="6674" max="6674" width="36.5703125" style="1" customWidth="1"/>
    <col min="6675" max="6914" width="9.140625" style="1"/>
    <col min="6915" max="6915" width="21" style="1" customWidth="1"/>
    <col min="6916" max="6916" width="36.85546875" style="1" customWidth="1"/>
    <col min="6917" max="6917" width="38.5703125" style="1" customWidth="1"/>
    <col min="6918" max="6928" width="9.140625" style="1"/>
    <col min="6929" max="6929" width="12.28515625" style="1" customWidth="1"/>
    <col min="6930" max="6930" width="36.5703125" style="1" customWidth="1"/>
    <col min="6931" max="7170" width="9.140625" style="1"/>
    <col min="7171" max="7171" width="21" style="1" customWidth="1"/>
    <col min="7172" max="7172" width="36.85546875" style="1" customWidth="1"/>
    <col min="7173" max="7173" width="38.5703125" style="1" customWidth="1"/>
    <col min="7174" max="7184" width="9.140625" style="1"/>
    <col min="7185" max="7185" width="12.28515625" style="1" customWidth="1"/>
    <col min="7186" max="7186" width="36.5703125" style="1" customWidth="1"/>
    <col min="7187" max="7426" width="9.140625" style="1"/>
    <col min="7427" max="7427" width="21" style="1" customWidth="1"/>
    <col min="7428" max="7428" width="36.85546875" style="1" customWidth="1"/>
    <col min="7429" max="7429" width="38.5703125" style="1" customWidth="1"/>
    <col min="7430" max="7440" width="9.140625" style="1"/>
    <col min="7441" max="7441" width="12.28515625" style="1" customWidth="1"/>
    <col min="7442" max="7442" width="36.5703125" style="1" customWidth="1"/>
    <col min="7443" max="7682" width="9.140625" style="1"/>
    <col min="7683" max="7683" width="21" style="1" customWidth="1"/>
    <col min="7684" max="7684" width="36.85546875" style="1" customWidth="1"/>
    <col min="7685" max="7685" width="38.5703125" style="1" customWidth="1"/>
    <col min="7686" max="7696" width="9.140625" style="1"/>
    <col min="7697" max="7697" width="12.28515625" style="1" customWidth="1"/>
    <col min="7698" max="7698" width="36.5703125" style="1" customWidth="1"/>
    <col min="7699" max="7938" width="9.140625" style="1"/>
    <col min="7939" max="7939" width="21" style="1" customWidth="1"/>
    <col min="7940" max="7940" width="36.85546875" style="1" customWidth="1"/>
    <col min="7941" max="7941" width="38.5703125" style="1" customWidth="1"/>
    <col min="7942" max="7952" width="9.140625" style="1"/>
    <col min="7953" max="7953" width="12.28515625" style="1" customWidth="1"/>
    <col min="7954" max="7954" width="36.5703125" style="1" customWidth="1"/>
    <col min="7955" max="8194" width="9.140625" style="1"/>
    <col min="8195" max="8195" width="21" style="1" customWidth="1"/>
    <col min="8196" max="8196" width="36.85546875" style="1" customWidth="1"/>
    <col min="8197" max="8197" width="38.5703125" style="1" customWidth="1"/>
    <col min="8198" max="8208" width="9.140625" style="1"/>
    <col min="8209" max="8209" width="12.28515625" style="1" customWidth="1"/>
    <col min="8210" max="8210" width="36.5703125" style="1" customWidth="1"/>
    <col min="8211" max="8450" width="9.140625" style="1"/>
    <col min="8451" max="8451" width="21" style="1" customWidth="1"/>
    <col min="8452" max="8452" width="36.85546875" style="1" customWidth="1"/>
    <col min="8453" max="8453" width="38.5703125" style="1" customWidth="1"/>
    <col min="8454" max="8464" width="9.140625" style="1"/>
    <col min="8465" max="8465" width="12.28515625" style="1" customWidth="1"/>
    <col min="8466" max="8466" width="36.5703125" style="1" customWidth="1"/>
    <col min="8467" max="8706" width="9.140625" style="1"/>
    <col min="8707" max="8707" width="21" style="1" customWidth="1"/>
    <col min="8708" max="8708" width="36.85546875" style="1" customWidth="1"/>
    <col min="8709" max="8709" width="38.5703125" style="1" customWidth="1"/>
    <col min="8710" max="8720" width="9.140625" style="1"/>
    <col min="8721" max="8721" width="12.28515625" style="1" customWidth="1"/>
    <col min="8722" max="8722" width="36.5703125" style="1" customWidth="1"/>
    <col min="8723" max="8962" width="9.140625" style="1"/>
    <col min="8963" max="8963" width="21" style="1" customWidth="1"/>
    <col min="8964" max="8964" width="36.85546875" style="1" customWidth="1"/>
    <col min="8965" max="8965" width="38.5703125" style="1" customWidth="1"/>
    <col min="8966" max="8976" width="9.140625" style="1"/>
    <col min="8977" max="8977" width="12.28515625" style="1" customWidth="1"/>
    <col min="8978" max="8978" width="36.5703125" style="1" customWidth="1"/>
    <col min="8979" max="9218" width="9.140625" style="1"/>
    <col min="9219" max="9219" width="21" style="1" customWidth="1"/>
    <col min="9220" max="9220" width="36.85546875" style="1" customWidth="1"/>
    <col min="9221" max="9221" width="38.5703125" style="1" customWidth="1"/>
    <col min="9222" max="9232" width="9.140625" style="1"/>
    <col min="9233" max="9233" width="12.28515625" style="1" customWidth="1"/>
    <col min="9234" max="9234" width="36.5703125" style="1" customWidth="1"/>
    <col min="9235" max="9474" width="9.140625" style="1"/>
    <col min="9475" max="9475" width="21" style="1" customWidth="1"/>
    <col min="9476" max="9476" width="36.85546875" style="1" customWidth="1"/>
    <col min="9477" max="9477" width="38.5703125" style="1" customWidth="1"/>
    <col min="9478" max="9488" width="9.140625" style="1"/>
    <col min="9489" max="9489" width="12.28515625" style="1" customWidth="1"/>
    <col min="9490" max="9490" width="36.5703125" style="1" customWidth="1"/>
    <col min="9491" max="9730" width="9.140625" style="1"/>
    <col min="9731" max="9731" width="21" style="1" customWidth="1"/>
    <col min="9732" max="9732" width="36.85546875" style="1" customWidth="1"/>
    <col min="9733" max="9733" width="38.5703125" style="1" customWidth="1"/>
    <col min="9734" max="9744" width="9.140625" style="1"/>
    <col min="9745" max="9745" width="12.28515625" style="1" customWidth="1"/>
    <col min="9746" max="9746" width="36.5703125" style="1" customWidth="1"/>
    <col min="9747" max="9986" width="9.140625" style="1"/>
    <col min="9987" max="9987" width="21" style="1" customWidth="1"/>
    <col min="9988" max="9988" width="36.85546875" style="1" customWidth="1"/>
    <col min="9989" max="9989" width="38.5703125" style="1" customWidth="1"/>
    <col min="9990" max="10000" width="9.140625" style="1"/>
    <col min="10001" max="10001" width="12.28515625" style="1" customWidth="1"/>
    <col min="10002" max="10002" width="36.5703125" style="1" customWidth="1"/>
    <col min="10003" max="10242" width="9.140625" style="1"/>
    <col min="10243" max="10243" width="21" style="1" customWidth="1"/>
    <col min="10244" max="10244" width="36.85546875" style="1" customWidth="1"/>
    <col min="10245" max="10245" width="38.5703125" style="1" customWidth="1"/>
    <col min="10246" max="10256" width="9.140625" style="1"/>
    <col min="10257" max="10257" width="12.28515625" style="1" customWidth="1"/>
    <col min="10258" max="10258" width="36.5703125" style="1" customWidth="1"/>
    <col min="10259" max="10498" width="9.140625" style="1"/>
    <col min="10499" max="10499" width="21" style="1" customWidth="1"/>
    <col min="10500" max="10500" width="36.85546875" style="1" customWidth="1"/>
    <col min="10501" max="10501" width="38.5703125" style="1" customWidth="1"/>
    <col min="10502" max="10512" width="9.140625" style="1"/>
    <col min="10513" max="10513" width="12.28515625" style="1" customWidth="1"/>
    <col min="10514" max="10514" width="36.5703125" style="1" customWidth="1"/>
    <col min="10515" max="10754" width="9.140625" style="1"/>
    <col min="10755" max="10755" width="21" style="1" customWidth="1"/>
    <col min="10756" max="10756" width="36.85546875" style="1" customWidth="1"/>
    <col min="10757" max="10757" width="38.5703125" style="1" customWidth="1"/>
    <col min="10758" max="10768" width="9.140625" style="1"/>
    <col min="10769" max="10769" width="12.28515625" style="1" customWidth="1"/>
    <col min="10770" max="10770" width="36.5703125" style="1" customWidth="1"/>
    <col min="10771" max="11010" width="9.140625" style="1"/>
    <col min="11011" max="11011" width="21" style="1" customWidth="1"/>
    <col min="11012" max="11012" width="36.85546875" style="1" customWidth="1"/>
    <col min="11013" max="11013" width="38.5703125" style="1" customWidth="1"/>
    <col min="11014" max="11024" width="9.140625" style="1"/>
    <col min="11025" max="11025" width="12.28515625" style="1" customWidth="1"/>
    <col min="11026" max="11026" width="36.5703125" style="1" customWidth="1"/>
    <col min="11027" max="11266" width="9.140625" style="1"/>
    <col min="11267" max="11267" width="21" style="1" customWidth="1"/>
    <col min="11268" max="11268" width="36.85546875" style="1" customWidth="1"/>
    <col min="11269" max="11269" width="38.5703125" style="1" customWidth="1"/>
    <col min="11270" max="11280" width="9.140625" style="1"/>
    <col min="11281" max="11281" width="12.28515625" style="1" customWidth="1"/>
    <col min="11282" max="11282" width="36.5703125" style="1" customWidth="1"/>
    <col min="11283" max="11522" width="9.140625" style="1"/>
    <col min="11523" max="11523" width="21" style="1" customWidth="1"/>
    <col min="11524" max="11524" width="36.85546875" style="1" customWidth="1"/>
    <col min="11525" max="11525" width="38.5703125" style="1" customWidth="1"/>
    <col min="11526" max="11536" width="9.140625" style="1"/>
    <col min="11537" max="11537" width="12.28515625" style="1" customWidth="1"/>
    <col min="11538" max="11538" width="36.5703125" style="1" customWidth="1"/>
    <col min="11539" max="11778" width="9.140625" style="1"/>
    <col min="11779" max="11779" width="21" style="1" customWidth="1"/>
    <col min="11780" max="11780" width="36.85546875" style="1" customWidth="1"/>
    <col min="11781" max="11781" width="38.5703125" style="1" customWidth="1"/>
    <col min="11782" max="11792" width="9.140625" style="1"/>
    <col min="11793" max="11793" width="12.28515625" style="1" customWidth="1"/>
    <col min="11794" max="11794" width="36.5703125" style="1" customWidth="1"/>
    <col min="11795" max="12034" width="9.140625" style="1"/>
    <col min="12035" max="12035" width="21" style="1" customWidth="1"/>
    <col min="12036" max="12036" width="36.85546875" style="1" customWidth="1"/>
    <col min="12037" max="12037" width="38.5703125" style="1" customWidth="1"/>
    <col min="12038" max="12048" width="9.140625" style="1"/>
    <col min="12049" max="12049" width="12.28515625" style="1" customWidth="1"/>
    <col min="12050" max="12050" width="36.5703125" style="1" customWidth="1"/>
    <col min="12051" max="12290" width="9.140625" style="1"/>
    <col min="12291" max="12291" width="21" style="1" customWidth="1"/>
    <col min="12292" max="12292" width="36.85546875" style="1" customWidth="1"/>
    <col min="12293" max="12293" width="38.5703125" style="1" customWidth="1"/>
    <col min="12294" max="12304" width="9.140625" style="1"/>
    <col min="12305" max="12305" width="12.28515625" style="1" customWidth="1"/>
    <col min="12306" max="12306" width="36.5703125" style="1" customWidth="1"/>
    <col min="12307" max="12546" width="9.140625" style="1"/>
    <col min="12547" max="12547" width="21" style="1" customWidth="1"/>
    <col min="12548" max="12548" width="36.85546875" style="1" customWidth="1"/>
    <col min="12549" max="12549" width="38.5703125" style="1" customWidth="1"/>
    <col min="12550" max="12560" width="9.140625" style="1"/>
    <col min="12561" max="12561" width="12.28515625" style="1" customWidth="1"/>
    <col min="12562" max="12562" width="36.5703125" style="1" customWidth="1"/>
    <col min="12563" max="12802" width="9.140625" style="1"/>
    <col min="12803" max="12803" width="21" style="1" customWidth="1"/>
    <col min="12804" max="12804" width="36.85546875" style="1" customWidth="1"/>
    <col min="12805" max="12805" width="38.5703125" style="1" customWidth="1"/>
    <col min="12806" max="12816" width="9.140625" style="1"/>
    <col min="12817" max="12817" width="12.28515625" style="1" customWidth="1"/>
    <col min="12818" max="12818" width="36.5703125" style="1" customWidth="1"/>
    <col min="12819" max="13058" width="9.140625" style="1"/>
    <col min="13059" max="13059" width="21" style="1" customWidth="1"/>
    <col min="13060" max="13060" width="36.85546875" style="1" customWidth="1"/>
    <col min="13061" max="13061" width="38.5703125" style="1" customWidth="1"/>
    <col min="13062" max="13072" width="9.140625" style="1"/>
    <col min="13073" max="13073" width="12.28515625" style="1" customWidth="1"/>
    <col min="13074" max="13074" width="36.5703125" style="1" customWidth="1"/>
    <col min="13075" max="13314" width="9.140625" style="1"/>
    <col min="13315" max="13315" width="21" style="1" customWidth="1"/>
    <col min="13316" max="13316" width="36.85546875" style="1" customWidth="1"/>
    <col min="13317" max="13317" width="38.5703125" style="1" customWidth="1"/>
    <col min="13318" max="13328" width="9.140625" style="1"/>
    <col min="13329" max="13329" width="12.28515625" style="1" customWidth="1"/>
    <col min="13330" max="13330" width="36.5703125" style="1" customWidth="1"/>
    <col min="13331" max="13570" width="9.140625" style="1"/>
    <col min="13571" max="13571" width="21" style="1" customWidth="1"/>
    <col min="13572" max="13572" width="36.85546875" style="1" customWidth="1"/>
    <col min="13573" max="13573" width="38.5703125" style="1" customWidth="1"/>
    <col min="13574" max="13584" width="9.140625" style="1"/>
    <col min="13585" max="13585" width="12.28515625" style="1" customWidth="1"/>
    <col min="13586" max="13586" width="36.5703125" style="1" customWidth="1"/>
    <col min="13587" max="13826" width="9.140625" style="1"/>
    <col min="13827" max="13827" width="21" style="1" customWidth="1"/>
    <col min="13828" max="13828" width="36.85546875" style="1" customWidth="1"/>
    <col min="13829" max="13829" width="38.5703125" style="1" customWidth="1"/>
    <col min="13830" max="13840" width="9.140625" style="1"/>
    <col min="13841" max="13841" width="12.28515625" style="1" customWidth="1"/>
    <col min="13842" max="13842" width="36.5703125" style="1" customWidth="1"/>
    <col min="13843" max="14082" width="9.140625" style="1"/>
    <col min="14083" max="14083" width="21" style="1" customWidth="1"/>
    <col min="14084" max="14084" width="36.85546875" style="1" customWidth="1"/>
    <col min="14085" max="14085" width="38.5703125" style="1" customWidth="1"/>
    <col min="14086" max="14096" width="9.140625" style="1"/>
    <col min="14097" max="14097" width="12.28515625" style="1" customWidth="1"/>
    <col min="14098" max="14098" width="36.5703125" style="1" customWidth="1"/>
    <col min="14099" max="14338" width="9.140625" style="1"/>
    <col min="14339" max="14339" width="21" style="1" customWidth="1"/>
    <col min="14340" max="14340" width="36.85546875" style="1" customWidth="1"/>
    <col min="14341" max="14341" width="38.5703125" style="1" customWidth="1"/>
    <col min="14342" max="14352" width="9.140625" style="1"/>
    <col min="14353" max="14353" width="12.28515625" style="1" customWidth="1"/>
    <col min="14354" max="14354" width="36.5703125" style="1" customWidth="1"/>
    <col min="14355" max="14594" width="9.140625" style="1"/>
    <col min="14595" max="14595" width="21" style="1" customWidth="1"/>
    <col min="14596" max="14596" width="36.85546875" style="1" customWidth="1"/>
    <col min="14597" max="14597" width="38.5703125" style="1" customWidth="1"/>
    <col min="14598" max="14608" width="9.140625" style="1"/>
    <col min="14609" max="14609" width="12.28515625" style="1" customWidth="1"/>
    <col min="14610" max="14610" width="36.5703125" style="1" customWidth="1"/>
    <col min="14611" max="14850" width="9.140625" style="1"/>
    <col min="14851" max="14851" width="21" style="1" customWidth="1"/>
    <col min="14852" max="14852" width="36.85546875" style="1" customWidth="1"/>
    <col min="14853" max="14853" width="38.5703125" style="1" customWidth="1"/>
    <col min="14854" max="14864" width="9.140625" style="1"/>
    <col min="14865" max="14865" width="12.28515625" style="1" customWidth="1"/>
    <col min="14866" max="14866" width="36.5703125" style="1" customWidth="1"/>
    <col min="14867" max="15106" width="9.140625" style="1"/>
    <col min="15107" max="15107" width="21" style="1" customWidth="1"/>
    <col min="15108" max="15108" width="36.85546875" style="1" customWidth="1"/>
    <col min="15109" max="15109" width="38.5703125" style="1" customWidth="1"/>
    <col min="15110" max="15120" width="9.140625" style="1"/>
    <col min="15121" max="15121" width="12.28515625" style="1" customWidth="1"/>
    <col min="15122" max="15122" width="36.5703125" style="1" customWidth="1"/>
    <col min="15123" max="15362" width="9.140625" style="1"/>
    <col min="15363" max="15363" width="21" style="1" customWidth="1"/>
    <col min="15364" max="15364" width="36.85546875" style="1" customWidth="1"/>
    <col min="15365" max="15365" width="38.5703125" style="1" customWidth="1"/>
    <col min="15366" max="15376" width="9.140625" style="1"/>
    <col min="15377" max="15377" width="12.28515625" style="1" customWidth="1"/>
    <col min="15378" max="15378" width="36.5703125" style="1" customWidth="1"/>
    <col min="15379" max="15618" width="9.140625" style="1"/>
    <col min="15619" max="15619" width="21" style="1" customWidth="1"/>
    <col min="15620" max="15620" width="36.85546875" style="1" customWidth="1"/>
    <col min="15621" max="15621" width="38.5703125" style="1" customWidth="1"/>
    <col min="15622" max="15632" width="9.140625" style="1"/>
    <col min="15633" max="15633" width="12.28515625" style="1" customWidth="1"/>
    <col min="15634" max="15634" width="36.5703125" style="1" customWidth="1"/>
    <col min="15635" max="15874" width="9.140625" style="1"/>
    <col min="15875" max="15875" width="21" style="1" customWidth="1"/>
    <col min="15876" max="15876" width="36.85546875" style="1" customWidth="1"/>
    <col min="15877" max="15877" width="38.5703125" style="1" customWidth="1"/>
    <col min="15878" max="15888" width="9.140625" style="1"/>
    <col min="15889" max="15889" width="12.28515625" style="1" customWidth="1"/>
    <col min="15890" max="15890" width="36.5703125" style="1" customWidth="1"/>
    <col min="15891" max="16130" width="9.140625" style="1"/>
    <col min="16131" max="16131" width="21" style="1" customWidth="1"/>
    <col min="16132" max="16132" width="36.85546875" style="1" customWidth="1"/>
    <col min="16133" max="16133" width="38.5703125" style="1" customWidth="1"/>
    <col min="16134" max="16144" width="9.140625" style="1"/>
    <col min="16145" max="16145" width="12.28515625" style="1" customWidth="1"/>
    <col min="16146" max="16146" width="36.5703125" style="1" customWidth="1"/>
    <col min="16147" max="16384" width="9.140625" style="1"/>
  </cols>
  <sheetData>
    <row r="1" spans="1:18" ht="102.75" customHeight="1">
      <c r="K1" s="2"/>
    </row>
    <row r="2" spans="1:18" s="41" customFormat="1" ht="71.25" customHeight="1" thickBot="1">
      <c r="A2" s="48" t="s">
        <v>86</v>
      </c>
      <c r="F2" s="46"/>
      <c r="G2" s="46"/>
      <c r="H2" s="46"/>
      <c r="I2" s="46"/>
      <c r="J2" s="46"/>
      <c r="K2" s="47"/>
      <c r="L2" s="46"/>
      <c r="M2" s="46"/>
      <c r="N2" s="46"/>
      <c r="O2" s="46"/>
      <c r="P2" s="46"/>
    </row>
    <row r="3" spans="1:18" ht="18.75" customHeight="1">
      <c r="E3" s="94" t="s">
        <v>87</v>
      </c>
      <c r="F3" s="95"/>
      <c r="G3" s="95"/>
      <c r="H3" s="95"/>
      <c r="I3" s="95"/>
      <c r="J3" s="95"/>
      <c r="K3" s="95"/>
      <c r="L3" s="95"/>
      <c r="M3" s="95"/>
      <c r="N3" s="95"/>
      <c r="O3" s="95"/>
      <c r="P3" s="96"/>
    </row>
    <row r="4" spans="1:18" ht="51" customHeight="1">
      <c r="E4" s="97" t="s">
        <v>88</v>
      </c>
      <c r="F4" s="98"/>
      <c r="G4" s="98"/>
      <c r="H4" s="98"/>
      <c r="I4" s="98"/>
      <c r="J4" s="98"/>
      <c r="K4" s="98"/>
      <c r="L4" s="98"/>
      <c r="M4" s="98"/>
      <c r="N4" s="98"/>
      <c r="O4" s="98"/>
      <c r="P4" s="99"/>
    </row>
    <row r="5" spans="1:18" ht="18.75" customHeight="1" thickBot="1">
      <c r="E5" s="100" t="s">
        <v>89</v>
      </c>
      <c r="F5" s="101"/>
      <c r="G5" s="101"/>
      <c r="H5" s="101"/>
      <c r="I5" s="101"/>
      <c r="J5" s="101"/>
      <c r="K5" s="101"/>
      <c r="L5" s="101"/>
      <c r="M5" s="101"/>
      <c r="N5" s="101"/>
      <c r="O5" s="101"/>
      <c r="P5" s="102"/>
    </row>
    <row r="6" spans="1:18" s="33" customFormat="1" ht="66.75" customHeight="1" thickBot="1">
      <c r="A6" s="35" t="s">
        <v>9</v>
      </c>
      <c r="B6" s="34" t="s">
        <v>10</v>
      </c>
      <c r="C6" s="34" t="s">
        <v>90</v>
      </c>
      <c r="D6" s="60" t="s">
        <v>91</v>
      </c>
      <c r="E6" s="59" t="s">
        <v>92</v>
      </c>
      <c r="F6" s="59" t="s">
        <v>93</v>
      </c>
      <c r="G6" s="59" t="s">
        <v>94</v>
      </c>
      <c r="H6" s="59" t="s">
        <v>95</v>
      </c>
      <c r="I6" s="59" t="s">
        <v>96</v>
      </c>
      <c r="J6" s="59" t="s">
        <v>97</v>
      </c>
      <c r="K6" s="59" t="s">
        <v>98</v>
      </c>
      <c r="L6" s="59" t="s">
        <v>99</v>
      </c>
      <c r="M6" s="59" t="s">
        <v>100</v>
      </c>
      <c r="N6" s="59" t="s">
        <v>101</v>
      </c>
      <c r="O6" s="59" t="s">
        <v>102</v>
      </c>
      <c r="P6" s="58" t="s">
        <v>103</v>
      </c>
      <c r="Q6" s="57" t="s">
        <v>104</v>
      </c>
      <c r="R6" s="56" t="s">
        <v>105</v>
      </c>
    </row>
    <row r="7" spans="1:18" ht="20.100000000000001" customHeight="1">
      <c r="A7" s="55" t="s">
        <v>25</v>
      </c>
      <c r="B7" s="19" t="s">
        <v>26</v>
      </c>
      <c r="C7" s="52" t="s">
        <v>106</v>
      </c>
      <c r="D7" s="51">
        <f>'Commodity Calculator'!M6</f>
        <v>39.08</v>
      </c>
      <c r="E7" s="21"/>
      <c r="F7" s="21"/>
      <c r="G7" s="21"/>
      <c r="H7" s="21"/>
      <c r="I7" s="21"/>
      <c r="J7" s="21"/>
      <c r="K7" s="21"/>
      <c r="L7" s="21"/>
      <c r="M7" s="21"/>
      <c r="N7" s="21"/>
      <c r="O7" s="21"/>
      <c r="P7" s="21"/>
      <c r="Q7" s="54">
        <f t="shared" ref="Q7:Q17" si="0">SUM(E7:P7)</f>
        <v>0</v>
      </c>
      <c r="R7" s="21"/>
    </row>
    <row r="8" spans="1:18" ht="20.100000000000001" customHeight="1">
      <c r="A8" s="53" t="s">
        <v>30</v>
      </c>
      <c r="B8" s="17" t="s">
        <v>31</v>
      </c>
      <c r="C8" s="52" t="s">
        <v>106</v>
      </c>
      <c r="D8" s="51">
        <f>'Commodity Calculator'!M7</f>
        <v>39.08</v>
      </c>
      <c r="E8" s="21"/>
      <c r="F8" s="21"/>
      <c r="G8" s="21"/>
      <c r="H8" s="21"/>
      <c r="I8" s="21"/>
      <c r="J8" s="21"/>
      <c r="K8" s="21"/>
      <c r="L8" s="21"/>
      <c r="M8" s="21"/>
      <c r="N8" s="21"/>
      <c r="O8" s="21"/>
      <c r="P8" s="21"/>
      <c r="Q8" s="50">
        <f t="shared" si="0"/>
        <v>0</v>
      </c>
      <c r="R8" s="21"/>
    </row>
    <row r="9" spans="1:18" ht="20.100000000000001" customHeight="1">
      <c r="A9" s="53" t="s">
        <v>32</v>
      </c>
      <c r="B9" s="17" t="s">
        <v>33</v>
      </c>
      <c r="C9" s="52" t="s">
        <v>107</v>
      </c>
      <c r="D9" s="51">
        <f>'Commodity Calculator'!M8</f>
        <v>39.08</v>
      </c>
      <c r="E9" s="21"/>
      <c r="F9" s="21"/>
      <c r="G9" s="21"/>
      <c r="H9" s="21"/>
      <c r="I9" s="21"/>
      <c r="J9" s="21"/>
      <c r="K9" s="21"/>
      <c r="L9" s="21"/>
      <c r="M9" s="21"/>
      <c r="N9" s="21"/>
      <c r="O9" s="21"/>
      <c r="P9" s="21"/>
      <c r="Q9" s="50">
        <f t="shared" si="0"/>
        <v>0</v>
      </c>
      <c r="R9" s="21"/>
    </row>
    <row r="10" spans="1:18" ht="20.100000000000001" customHeight="1">
      <c r="A10" s="53" t="s">
        <v>35</v>
      </c>
      <c r="B10" s="17" t="s">
        <v>36</v>
      </c>
      <c r="C10" s="52" t="s">
        <v>106</v>
      </c>
      <c r="D10" s="51">
        <f>'Commodity Calculator'!M9</f>
        <v>39.08</v>
      </c>
      <c r="E10" s="21"/>
      <c r="F10" s="21"/>
      <c r="G10" s="21"/>
      <c r="H10" s="21"/>
      <c r="I10" s="21"/>
      <c r="J10" s="21"/>
      <c r="K10" s="21"/>
      <c r="L10" s="21"/>
      <c r="M10" s="21"/>
      <c r="N10" s="21"/>
      <c r="O10" s="21"/>
      <c r="P10" s="21"/>
      <c r="Q10" s="50">
        <f t="shared" si="0"/>
        <v>0</v>
      </c>
      <c r="R10" s="21"/>
    </row>
    <row r="11" spans="1:18" ht="20.100000000000001" customHeight="1">
      <c r="A11" s="53" t="s">
        <v>37</v>
      </c>
      <c r="B11" s="17" t="s">
        <v>38</v>
      </c>
      <c r="C11" s="52" t="s">
        <v>106</v>
      </c>
      <c r="D11" s="51">
        <f>'Commodity Calculator'!M10</f>
        <v>39.08</v>
      </c>
      <c r="E11" s="21"/>
      <c r="F11" s="21"/>
      <c r="G11" s="21"/>
      <c r="H11" s="21"/>
      <c r="I11" s="21"/>
      <c r="J11" s="21"/>
      <c r="K11" s="21"/>
      <c r="L11" s="21"/>
      <c r="M11" s="21"/>
      <c r="N11" s="21"/>
      <c r="O11" s="21"/>
      <c r="P11" s="21"/>
      <c r="Q11" s="50">
        <f t="shared" si="0"/>
        <v>0</v>
      </c>
      <c r="R11" s="21"/>
    </row>
    <row r="12" spans="1:18" ht="20.100000000000001" customHeight="1">
      <c r="A12" s="53" t="s">
        <v>39</v>
      </c>
      <c r="B12" s="17" t="s">
        <v>40</v>
      </c>
      <c r="C12" s="52" t="s">
        <v>106</v>
      </c>
      <c r="D12" s="51">
        <f>'Commodity Calculator'!M11</f>
        <v>39.08</v>
      </c>
      <c r="E12" s="21"/>
      <c r="F12" s="21"/>
      <c r="G12" s="21"/>
      <c r="H12" s="21"/>
      <c r="I12" s="21"/>
      <c r="J12" s="21"/>
      <c r="K12" s="21"/>
      <c r="L12" s="21"/>
      <c r="M12" s="21"/>
      <c r="N12" s="21"/>
      <c r="O12" s="21"/>
      <c r="P12" s="21"/>
      <c r="Q12" s="50">
        <f t="shared" si="0"/>
        <v>0</v>
      </c>
      <c r="R12" s="21"/>
    </row>
    <row r="13" spans="1:18" ht="20.100000000000001" customHeight="1">
      <c r="A13" s="53" t="s">
        <v>41</v>
      </c>
      <c r="B13" s="17" t="s">
        <v>42</v>
      </c>
      <c r="C13" s="52" t="s">
        <v>106</v>
      </c>
      <c r="D13" s="51">
        <f>'Commodity Calculator'!M12</f>
        <v>39.08</v>
      </c>
      <c r="E13" s="21"/>
      <c r="F13" s="21"/>
      <c r="G13" s="21"/>
      <c r="H13" s="21"/>
      <c r="I13" s="21"/>
      <c r="J13" s="21"/>
      <c r="K13" s="21"/>
      <c r="L13" s="21"/>
      <c r="M13" s="21"/>
      <c r="N13" s="21"/>
      <c r="O13" s="21"/>
      <c r="P13" s="21"/>
      <c r="Q13" s="50">
        <f t="shared" si="0"/>
        <v>0</v>
      </c>
      <c r="R13" s="21"/>
    </row>
    <row r="14" spans="1:18" ht="20.100000000000001" customHeight="1">
      <c r="A14" s="53" t="s">
        <v>43</v>
      </c>
      <c r="B14" s="17" t="s">
        <v>44</v>
      </c>
      <c r="C14" s="52" t="s">
        <v>106</v>
      </c>
      <c r="D14" s="51">
        <f>'Commodity Calculator'!M13</f>
        <v>39.08</v>
      </c>
      <c r="E14" s="21"/>
      <c r="F14" s="21"/>
      <c r="G14" s="21"/>
      <c r="H14" s="21"/>
      <c r="I14" s="21"/>
      <c r="J14" s="21"/>
      <c r="K14" s="21"/>
      <c r="L14" s="21"/>
      <c r="M14" s="21"/>
      <c r="N14" s="21"/>
      <c r="O14" s="21"/>
      <c r="P14" s="21"/>
      <c r="Q14" s="50">
        <f t="shared" si="0"/>
        <v>0</v>
      </c>
      <c r="R14" s="21"/>
    </row>
    <row r="15" spans="1:18" ht="20.100000000000001" customHeight="1">
      <c r="A15" s="53" t="s">
        <v>45</v>
      </c>
      <c r="B15" s="17" t="s">
        <v>46</v>
      </c>
      <c r="C15" s="52" t="s">
        <v>106</v>
      </c>
      <c r="D15" s="51">
        <f>'Commodity Calculator'!M14</f>
        <v>39.08</v>
      </c>
      <c r="E15" s="21"/>
      <c r="F15" s="21"/>
      <c r="G15" s="21"/>
      <c r="H15" s="21"/>
      <c r="I15" s="21"/>
      <c r="J15" s="21"/>
      <c r="K15" s="21"/>
      <c r="L15" s="21"/>
      <c r="M15" s="21"/>
      <c r="N15" s="21"/>
      <c r="O15" s="21"/>
      <c r="P15" s="21"/>
      <c r="Q15" s="50">
        <f t="shared" si="0"/>
        <v>0</v>
      </c>
      <c r="R15" s="21"/>
    </row>
    <row r="16" spans="1:18" ht="20.100000000000001" customHeight="1">
      <c r="A16" s="53" t="s">
        <v>47</v>
      </c>
      <c r="B16" s="17" t="s">
        <v>48</v>
      </c>
      <c r="C16" s="52" t="s">
        <v>106</v>
      </c>
      <c r="D16" s="51">
        <f>'Commodity Calculator'!M15</f>
        <v>39.08</v>
      </c>
      <c r="E16" s="21"/>
      <c r="F16" s="21"/>
      <c r="G16" s="21"/>
      <c r="H16" s="21"/>
      <c r="I16" s="21"/>
      <c r="J16" s="21"/>
      <c r="K16" s="21"/>
      <c r="L16" s="21"/>
      <c r="M16" s="21"/>
      <c r="N16" s="21"/>
      <c r="O16" s="21"/>
      <c r="P16" s="21"/>
      <c r="Q16" s="50">
        <f t="shared" si="0"/>
        <v>0</v>
      </c>
      <c r="R16" s="21"/>
    </row>
    <row r="17" spans="1:21" ht="20.100000000000001" customHeight="1">
      <c r="A17" s="53" t="s">
        <v>49</v>
      </c>
      <c r="B17" s="17" t="s">
        <v>50</v>
      </c>
      <c r="C17" s="52" t="s">
        <v>106</v>
      </c>
      <c r="D17" s="51">
        <f>'Commodity Calculator'!M16</f>
        <v>39.08</v>
      </c>
      <c r="E17" s="21"/>
      <c r="F17" s="21"/>
      <c r="G17" s="21"/>
      <c r="H17" s="21"/>
      <c r="I17" s="21"/>
      <c r="J17" s="21"/>
      <c r="K17" s="21"/>
      <c r="L17" s="21"/>
      <c r="M17" s="21"/>
      <c r="N17" s="21"/>
      <c r="O17" s="21"/>
      <c r="P17" s="21"/>
      <c r="Q17" s="50">
        <f t="shared" si="0"/>
        <v>0</v>
      </c>
      <c r="R17" s="21"/>
    </row>
    <row r="18" spans="1:21" ht="12.75" customHeight="1">
      <c r="A18" s="28"/>
      <c r="B18" s="25"/>
      <c r="C18" s="27"/>
      <c r="D18" s="27"/>
      <c r="E18" s="22"/>
      <c r="F18" s="22"/>
      <c r="G18" s="22"/>
      <c r="H18" s="22"/>
      <c r="I18" s="22"/>
      <c r="J18" s="22"/>
      <c r="K18" s="22"/>
      <c r="L18" s="22"/>
      <c r="M18" s="22"/>
      <c r="N18" s="22"/>
      <c r="O18" s="22"/>
      <c r="P18" s="22"/>
      <c r="Q18" s="22"/>
      <c r="R18" s="22"/>
    </row>
    <row r="19" spans="1:21" ht="20.100000000000001" customHeight="1">
      <c r="A19" s="53" t="s">
        <v>51</v>
      </c>
      <c r="B19" s="17" t="s">
        <v>52</v>
      </c>
      <c r="C19" s="52" t="s">
        <v>106</v>
      </c>
      <c r="D19" s="51">
        <f>'Commodity Calculator'!M18</f>
        <v>40.22</v>
      </c>
      <c r="E19" s="21"/>
      <c r="F19" s="21"/>
      <c r="G19" s="21"/>
      <c r="H19" s="21"/>
      <c r="I19" s="21"/>
      <c r="J19" s="21"/>
      <c r="K19" s="21"/>
      <c r="L19" s="21"/>
      <c r="M19" s="21"/>
      <c r="N19" s="21"/>
      <c r="O19" s="21"/>
      <c r="P19" s="21"/>
      <c r="Q19" s="50">
        <f t="shared" ref="Q19:Q26" si="1">SUM(E19:P19)</f>
        <v>0</v>
      </c>
      <c r="R19" s="21"/>
    </row>
    <row r="20" spans="1:21" ht="20.100000000000001" customHeight="1">
      <c r="A20" s="53" t="s">
        <v>54</v>
      </c>
      <c r="B20" s="17" t="s">
        <v>55</v>
      </c>
      <c r="C20" s="52" t="s">
        <v>106</v>
      </c>
      <c r="D20" s="51">
        <f>'Commodity Calculator'!M19</f>
        <v>40.22</v>
      </c>
      <c r="E20" s="21"/>
      <c r="F20" s="21"/>
      <c r="G20" s="21"/>
      <c r="H20" s="21"/>
      <c r="I20" s="21"/>
      <c r="J20" s="21"/>
      <c r="K20" s="21"/>
      <c r="L20" s="21"/>
      <c r="M20" s="21"/>
      <c r="N20" s="21"/>
      <c r="O20" s="21"/>
      <c r="P20" s="21"/>
      <c r="Q20" s="50">
        <f t="shared" si="1"/>
        <v>0</v>
      </c>
      <c r="R20" s="21"/>
      <c r="U20" s="29"/>
    </row>
    <row r="21" spans="1:21" ht="20.100000000000001" customHeight="1">
      <c r="A21" s="53" t="s">
        <v>56</v>
      </c>
      <c r="B21" s="17" t="s">
        <v>57</v>
      </c>
      <c r="C21" s="52" t="s">
        <v>106</v>
      </c>
      <c r="D21" s="51">
        <f>'Commodity Calculator'!M20</f>
        <v>53.57</v>
      </c>
      <c r="E21" s="21"/>
      <c r="F21" s="21"/>
      <c r="G21" s="21"/>
      <c r="H21" s="21"/>
      <c r="I21" s="21"/>
      <c r="J21" s="21"/>
      <c r="K21" s="21"/>
      <c r="L21" s="21"/>
      <c r="M21" s="21"/>
      <c r="N21" s="21"/>
      <c r="O21" s="21"/>
      <c r="P21" s="21"/>
      <c r="Q21" s="50">
        <f t="shared" si="1"/>
        <v>0</v>
      </c>
      <c r="R21" s="21"/>
    </row>
    <row r="22" spans="1:21" ht="20.100000000000001" customHeight="1">
      <c r="A22" s="53" t="s">
        <v>59</v>
      </c>
      <c r="B22" s="17" t="s">
        <v>60</v>
      </c>
      <c r="C22" s="52" t="s">
        <v>106</v>
      </c>
      <c r="D22" s="51">
        <f>'Commodity Calculator'!M21</f>
        <v>40.22</v>
      </c>
      <c r="E22" s="21"/>
      <c r="F22" s="21"/>
      <c r="G22" s="21"/>
      <c r="H22" s="21"/>
      <c r="I22" s="21"/>
      <c r="J22" s="21"/>
      <c r="K22" s="21"/>
      <c r="L22" s="21"/>
      <c r="M22" s="21"/>
      <c r="N22" s="21"/>
      <c r="O22" s="21"/>
      <c r="P22" s="21"/>
      <c r="Q22" s="50">
        <f t="shared" si="1"/>
        <v>0</v>
      </c>
      <c r="R22" s="21"/>
    </row>
    <row r="23" spans="1:21" ht="20.100000000000001" customHeight="1">
      <c r="A23" s="53" t="s">
        <v>61</v>
      </c>
      <c r="B23" s="17" t="s">
        <v>62</v>
      </c>
      <c r="C23" s="52" t="s">
        <v>106</v>
      </c>
      <c r="D23" s="51">
        <f>'Commodity Calculator'!M22</f>
        <v>40.22</v>
      </c>
      <c r="E23" s="21"/>
      <c r="F23" s="21"/>
      <c r="G23" s="21"/>
      <c r="H23" s="21"/>
      <c r="I23" s="21"/>
      <c r="J23" s="21"/>
      <c r="K23" s="21"/>
      <c r="L23" s="21"/>
      <c r="M23" s="21"/>
      <c r="N23" s="21"/>
      <c r="O23" s="21"/>
      <c r="P23" s="21"/>
      <c r="Q23" s="50">
        <f t="shared" si="1"/>
        <v>0</v>
      </c>
      <c r="R23" s="21"/>
    </row>
    <row r="24" spans="1:21" ht="20.100000000000001" customHeight="1">
      <c r="A24" s="53" t="s">
        <v>63</v>
      </c>
      <c r="B24" s="17" t="s">
        <v>64</v>
      </c>
      <c r="C24" s="52" t="s">
        <v>106</v>
      </c>
      <c r="D24" s="51">
        <f>'Commodity Calculator'!M23</f>
        <v>40.22</v>
      </c>
      <c r="E24" s="21"/>
      <c r="F24" s="21"/>
      <c r="G24" s="21"/>
      <c r="H24" s="21"/>
      <c r="I24" s="21"/>
      <c r="J24" s="21"/>
      <c r="K24" s="21"/>
      <c r="L24" s="21"/>
      <c r="M24" s="21"/>
      <c r="N24" s="21"/>
      <c r="O24" s="21"/>
      <c r="P24" s="21"/>
      <c r="Q24" s="50">
        <f t="shared" si="1"/>
        <v>0</v>
      </c>
      <c r="R24" s="21"/>
    </row>
    <row r="25" spans="1:21" ht="20.100000000000001" customHeight="1">
      <c r="A25" s="53" t="s">
        <v>65</v>
      </c>
      <c r="B25" s="17" t="s">
        <v>108</v>
      </c>
      <c r="C25" s="52" t="s">
        <v>106</v>
      </c>
      <c r="D25" s="51">
        <f>'Commodity Calculator'!M24</f>
        <v>40.22</v>
      </c>
      <c r="E25" s="21"/>
      <c r="F25" s="21"/>
      <c r="G25" s="21"/>
      <c r="H25" s="21"/>
      <c r="I25" s="21"/>
      <c r="J25" s="21"/>
      <c r="K25" s="21"/>
      <c r="L25" s="21"/>
      <c r="M25" s="21"/>
      <c r="N25" s="21"/>
      <c r="O25" s="21"/>
      <c r="P25" s="21"/>
      <c r="Q25" s="50">
        <f t="shared" si="1"/>
        <v>0</v>
      </c>
      <c r="R25" s="21"/>
    </row>
    <row r="26" spans="1:21" ht="20.100000000000001" customHeight="1">
      <c r="A26" s="53" t="s">
        <v>67</v>
      </c>
      <c r="B26" s="17" t="s">
        <v>109</v>
      </c>
      <c r="C26" s="52" t="s">
        <v>106</v>
      </c>
      <c r="D26" s="51">
        <f>'Commodity Calculator'!M25</f>
        <v>40.22</v>
      </c>
      <c r="E26" s="21"/>
      <c r="F26" s="21"/>
      <c r="G26" s="21"/>
      <c r="H26" s="21"/>
      <c r="I26" s="21"/>
      <c r="J26" s="21"/>
      <c r="K26" s="21"/>
      <c r="L26" s="21"/>
      <c r="M26" s="21"/>
      <c r="N26" s="21"/>
      <c r="O26" s="21"/>
      <c r="P26" s="21"/>
      <c r="Q26" s="50">
        <f t="shared" si="1"/>
        <v>0</v>
      </c>
      <c r="R26" s="21"/>
    </row>
    <row r="27" spans="1:21" ht="12.75" customHeight="1">
      <c r="A27" s="28"/>
      <c r="B27" s="25"/>
      <c r="C27" s="27"/>
      <c r="D27" s="27"/>
      <c r="E27" s="22"/>
      <c r="F27" s="22"/>
      <c r="G27" s="22"/>
      <c r="H27" s="22"/>
      <c r="I27" s="22"/>
      <c r="J27" s="22"/>
      <c r="K27" s="22"/>
      <c r="L27" s="22"/>
      <c r="M27" s="22"/>
      <c r="N27" s="22"/>
      <c r="O27" s="22"/>
      <c r="P27" s="22"/>
      <c r="Q27" s="22"/>
      <c r="R27" s="22"/>
    </row>
    <row r="28" spans="1:21" ht="20.45" customHeight="1">
      <c r="A28" s="53" t="s">
        <v>69</v>
      </c>
      <c r="B28" s="17" t="s">
        <v>70</v>
      </c>
      <c r="C28" s="61" t="s">
        <v>110</v>
      </c>
      <c r="D28" s="51">
        <f>'Commodity Calculator'!M27</f>
        <v>14.32</v>
      </c>
      <c r="E28" s="62"/>
      <c r="F28" s="62"/>
      <c r="G28" s="62"/>
      <c r="H28" s="62"/>
      <c r="I28" s="62"/>
      <c r="J28" s="62"/>
      <c r="K28" s="62"/>
      <c r="L28" s="62"/>
      <c r="M28" s="62"/>
      <c r="N28" s="62"/>
      <c r="O28" s="62"/>
      <c r="P28" s="62"/>
      <c r="Q28" s="50">
        <f>SUM(E28:P28)</f>
        <v>0</v>
      </c>
      <c r="R28" s="62"/>
    </row>
    <row r="29" spans="1:21" ht="9" customHeight="1" thickBot="1">
      <c r="A29" s="11"/>
      <c r="B29" s="9"/>
      <c r="C29" s="9"/>
      <c r="D29" s="9"/>
      <c r="E29" s="9"/>
      <c r="F29" s="9"/>
      <c r="G29" s="9"/>
      <c r="H29" s="9"/>
      <c r="I29" s="9"/>
      <c r="J29" s="9"/>
      <c r="K29" s="9"/>
      <c r="L29" s="9"/>
      <c r="M29" s="9"/>
      <c r="N29" s="9"/>
      <c r="O29" s="9"/>
      <c r="P29" s="9"/>
      <c r="Q29" s="9"/>
      <c r="R29" s="9"/>
    </row>
    <row r="30" spans="1:21" ht="31.5" customHeight="1"/>
    <row r="32" spans="1:21">
      <c r="A32" s="49"/>
    </row>
    <row r="33" spans="1:4">
      <c r="A33" s="8"/>
    </row>
    <row r="34" spans="1:4" ht="17.45">
      <c r="A34" s="8"/>
      <c r="D34" s="6"/>
    </row>
    <row r="35" spans="1:4" ht="17.45">
      <c r="A35" s="8"/>
      <c r="D35" s="6"/>
    </row>
    <row r="36" spans="1:4" ht="17.45">
      <c r="A36" s="8"/>
      <c r="D36" s="6"/>
    </row>
    <row r="37" spans="1:4" ht="17.45">
      <c r="D37" s="6"/>
    </row>
    <row r="38" spans="1:4" ht="17.45">
      <c r="A38" s="4"/>
      <c r="D38" s="6"/>
    </row>
    <row r="39" spans="1:4" ht="17.45">
      <c r="A39" s="8"/>
      <c r="D39" s="6"/>
    </row>
    <row r="40" spans="1:4" ht="17.45">
      <c r="A40" s="8"/>
      <c r="D40" s="6"/>
    </row>
    <row r="41" spans="1:4" ht="17.45">
      <c r="A41" s="8"/>
      <c r="D41" s="6"/>
    </row>
    <row r="42" spans="1:4" ht="17.45">
      <c r="A42" s="8"/>
      <c r="D42" s="6"/>
    </row>
    <row r="43" spans="1:4" ht="17.45">
      <c r="A43" s="8"/>
      <c r="D43" s="6"/>
    </row>
  </sheetData>
  <sheetProtection selectLockedCells="1"/>
  <mergeCells count="3">
    <mergeCell ref="E3:P3"/>
    <mergeCell ref="E4:P4"/>
    <mergeCell ref="E5:P5"/>
  </mergeCells>
  <pageMargins left="0.2" right="0.2" top="0.41" bottom="0.31" header="0.19" footer="0.17"/>
  <pageSetup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Barros</dc:creator>
  <cp:keywords/>
  <dc:description/>
  <cp:lastModifiedBy>Nate Gammon</cp:lastModifiedBy>
  <cp:revision/>
  <dcterms:created xsi:type="dcterms:W3CDTF">2015-02-28T00:44:51Z</dcterms:created>
  <dcterms:modified xsi:type="dcterms:W3CDTF">2025-01-28T20:18:01Z</dcterms:modified>
  <cp:category/>
  <cp:contentStatus/>
</cp:coreProperties>
</file>